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E85E64B1-0767-4E43-A6FA-B6CD34D2E9B3}" xr6:coauthVersionLast="47" xr6:coauthVersionMax="47" xr10:uidLastSave="{00000000-0000-0000-0000-000000000000}"/>
  <workbookProtection workbookAlgorithmName="SHA-512" workbookHashValue="7yfT2DtT6feAIsbHo6V3NuTmaWyqfeuvq/yS4q58D0CttIrMVRr/vuxzupGgR9ZifbaeZ/gVMr6uu0zpU8Jonw==" workbookSaltValue="rOMu/UzAkweIB/nA0kTEmQ==" workbookSpinCount="100000" lockStructure="1"/>
  <bookViews>
    <workbookView xWindow="-120" yWindow="-120" windowWidth="29040" windowHeight="15840" tabRatio="915" xr2:uid="{00000000-000D-0000-FFFF-FFFF00000000}"/>
  </bookViews>
  <sheets>
    <sheet name="Índice" sheetId="4" r:id="rId1"/>
    <sheet name="Generación de RS nacional" sheetId="3" r:id="rId2"/>
    <sheet name="Grafica nacional" sheetId="10" state="hidden" r:id="rId3"/>
    <sheet name="Generación de RS departamental" sheetId="5" r:id="rId4"/>
    <sheet name="Grafica departamental" sheetId="12" state="hidden" r:id="rId5"/>
    <sheet name="Generación de RS AA" sheetId="8" r:id="rId6"/>
    <sheet name="Grafica AA" sheetId="11" state="hidden" r:id="rId7"/>
    <sheet name="Generación de RS CIIU" sheetId="9" r:id="rId8"/>
  </sheets>
  <calcPr calcId="191029"/>
  <pivotCaches>
    <pivotCache cacheId="0" r:id="rId9"/>
    <pivotCache cacheId="1" r:id="rId10"/>
    <pivotCache cacheId="2"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3" i="3"/>
  <c r="D12" i="3"/>
  <c r="D11" i="3"/>
  <c r="D10" i="3"/>
  <c r="D9" i="3"/>
  <c r="D8" i="3"/>
  <c r="D7" i="3"/>
  <c r="F91" i="9"/>
  <c r="E34" i="9"/>
  <c r="G26" i="9"/>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A27" i="11"/>
  <c r="B27" i="11"/>
  <c r="C27" i="11"/>
  <c r="D27" i="11"/>
  <c r="E27" i="11"/>
  <c r="F27" i="11"/>
  <c r="G27" i="11"/>
  <c r="H27" i="11"/>
  <c r="I27" i="11"/>
  <c r="J27" i="11"/>
  <c r="A28" i="11"/>
  <c r="B28" i="11"/>
  <c r="C28" i="11"/>
  <c r="D28" i="11"/>
  <c r="E28" i="11"/>
  <c r="F28" i="11"/>
  <c r="G28" i="11"/>
  <c r="H28" i="11"/>
  <c r="I28" i="11"/>
  <c r="J28" i="11"/>
  <c r="A29" i="11"/>
  <c r="B29" i="11"/>
  <c r="C29" i="11"/>
  <c r="D29" i="11"/>
  <c r="E29" i="11"/>
  <c r="F29" i="11"/>
  <c r="G29" i="11"/>
  <c r="H29" i="11"/>
  <c r="I29" i="11"/>
  <c r="J29" i="11"/>
  <c r="A30" i="11"/>
  <c r="B30" i="11"/>
  <c r="C30" i="11"/>
  <c r="D30" i="11"/>
  <c r="E30" i="11"/>
  <c r="F30" i="11"/>
  <c r="G30" i="11"/>
  <c r="H30" i="11"/>
  <c r="I30" i="11"/>
  <c r="J30" i="11"/>
  <c r="A31" i="11"/>
  <c r="B31" i="11"/>
  <c r="C31" i="11"/>
  <c r="D31" i="11"/>
  <c r="E31" i="11"/>
  <c r="F31" i="11"/>
  <c r="G31" i="11"/>
  <c r="H31" i="11"/>
  <c r="I31" i="11"/>
  <c r="J31" i="11"/>
  <c r="A32" i="11"/>
  <c r="B32" i="11"/>
  <c r="C32" i="11"/>
  <c r="D32" i="11"/>
  <c r="E32" i="11"/>
  <c r="F32" i="11"/>
  <c r="G32" i="11"/>
  <c r="H32" i="11"/>
  <c r="I32" i="11"/>
  <c r="J32" i="11"/>
  <c r="A33" i="11"/>
  <c r="B33" i="11"/>
  <c r="C33" i="11"/>
  <c r="D33" i="11"/>
  <c r="E33" i="11"/>
  <c r="F33" i="11"/>
  <c r="G33" i="11"/>
  <c r="H33" i="11"/>
  <c r="I33" i="11"/>
  <c r="J33" i="11"/>
  <c r="A34" i="11"/>
  <c r="B34" i="11"/>
  <c r="C34" i="11"/>
  <c r="D34" i="11"/>
  <c r="E34" i="11"/>
  <c r="F34" i="11"/>
  <c r="G34" i="11"/>
  <c r="H34" i="11"/>
  <c r="I34" i="11"/>
  <c r="J34" i="11"/>
  <c r="A35" i="11"/>
  <c r="B35" i="11"/>
  <c r="C35" i="11"/>
  <c r="D35" i="11"/>
  <c r="E35" i="11"/>
  <c r="F35" i="11"/>
  <c r="G35" i="11"/>
  <c r="H35" i="11"/>
  <c r="I35" i="11"/>
  <c r="J35" i="11"/>
  <c r="A36" i="11"/>
  <c r="B36" i="11"/>
  <c r="C36" i="11"/>
  <c r="D36" i="11"/>
  <c r="E36" i="11"/>
  <c r="F36" i="11"/>
  <c r="G36" i="11"/>
  <c r="H36" i="11"/>
  <c r="I36" i="11"/>
  <c r="J36" i="11"/>
  <c r="A37" i="11"/>
  <c r="B37" i="11"/>
  <c r="C37" i="11"/>
  <c r="D37" i="11"/>
  <c r="E37" i="11"/>
  <c r="F37" i="11"/>
  <c r="G37" i="11"/>
  <c r="H37" i="11"/>
  <c r="I37" i="11"/>
  <c r="J37" i="11"/>
  <c r="A38" i="11"/>
  <c r="B38" i="11"/>
  <c r="C38" i="11"/>
  <c r="D38" i="11"/>
  <c r="E38" i="11"/>
  <c r="F38" i="11"/>
  <c r="G38" i="11"/>
  <c r="H38" i="11"/>
  <c r="I38" i="11"/>
  <c r="J38" i="11"/>
  <c r="A39" i="11"/>
  <c r="B39" i="11"/>
  <c r="C39" i="11"/>
  <c r="D39" i="11"/>
  <c r="E39" i="11"/>
  <c r="F39" i="11"/>
  <c r="G39" i="11"/>
  <c r="H39" i="11"/>
  <c r="I39" i="11"/>
  <c r="J39" i="11"/>
  <c r="A40" i="11"/>
  <c r="B40" i="11"/>
  <c r="C40" i="11"/>
  <c r="D40" i="11"/>
  <c r="E40" i="11"/>
  <c r="F40" i="11"/>
  <c r="G40" i="11"/>
  <c r="H40" i="11"/>
  <c r="I40" i="11"/>
  <c r="J40" i="11"/>
  <c r="B2" i="11"/>
  <c r="C2" i="11"/>
  <c r="D2" i="11"/>
  <c r="E2" i="11"/>
  <c r="F2" i="11"/>
  <c r="G2" i="11"/>
  <c r="H2" i="11"/>
  <c r="I2" i="11"/>
  <c r="J2" i="11"/>
  <c r="A2" i="11"/>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B2" i="12"/>
  <c r="C2" i="12"/>
  <c r="D2" i="12"/>
  <c r="E2" i="12"/>
  <c r="F2" i="12"/>
  <c r="G2" i="12"/>
  <c r="H2" i="12"/>
  <c r="I2" i="12"/>
  <c r="J2" i="12"/>
  <c r="A2" i="12"/>
</calcChain>
</file>

<file path=xl/sharedStrings.xml><?xml version="1.0" encoding="utf-8"?>
<sst xmlns="http://schemas.openxmlformats.org/spreadsheetml/2006/main" count="386" uniqueCount="251">
  <si>
    <t>Año</t>
  </si>
  <si>
    <t>ÍNDICE</t>
  </si>
  <si>
    <t>PERIODO</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</si>
  <si>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</si>
  <si>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</si>
  <si>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</si>
  <si>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</si>
  <si>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</si>
  <si>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</si>
  <si>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</si>
  <si>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</si>
  <si>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</si>
  <si>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</si>
  <si>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</si>
  <si>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</si>
  <si>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</si>
  <si>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</si>
  <si>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</si>
  <si>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</si>
  <si>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</si>
  <si>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</si>
  <si>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</si>
  <si>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</si>
  <si>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RISARALDA</t>
  </si>
  <si>
    <t>SANTANDER</t>
  </si>
  <si>
    <t>SUCRE</t>
  </si>
  <si>
    <t>TOLIMA</t>
  </si>
  <si>
    <t>VALLE DEL CAUCA</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</si>
  <si>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</si>
  <si>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</si>
  <si>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</si>
  <si>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</si>
  <si>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</si>
  <si>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</si>
  <si>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</si>
  <si>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</si>
  <si>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</si>
  <si>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</si>
  <si>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</si>
  <si>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</si>
  <si>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</si>
  <si>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</si>
  <si>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</si>
  <si>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</si>
  <si>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</si>
  <si>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</si>
  <si>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</si>
  <si>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</si>
  <si>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</si>
  <si>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</si>
  <si>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</si>
  <si>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</si>
  <si>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</si>
  <si>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</si>
  <si>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</si>
  <si>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</si>
  <si>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</si>
  <si>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</si>
  <si>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</si>
  <si>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</si>
  <si>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</si>
  <si>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</si>
  <si>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</si>
  <si>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</si>
  <si>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</si>
  <si>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</si>
  <si>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</si>
  <si>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</si>
  <si>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</si>
  <si>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Generación de Residuos No Peligrosos en el Sector Manufacturero Nacional</t>
  </si>
  <si>
    <t>Generación de Residuos No Peligrosos en el Sector Manufacturero Dapartamemtal</t>
  </si>
  <si>
    <t>Generación de Residuos No Peligrosos en el Sector Manufacturero Autoridad Ambiental</t>
  </si>
  <si>
    <t>Generación de Residuos No Peligrosos en el Sector Manufacturero CIIU</t>
  </si>
  <si>
    <t>CALDAS</t>
  </si>
  <si>
    <t>GUAINÍA</t>
  </si>
  <si>
    <t>QUINDÍO</t>
  </si>
  <si>
    <t>VICHADA</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</si>
  <si>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</si>
  <si>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</si>
  <si>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</si>
  <si>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</si>
  <si>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</si>
  <si>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</si>
  <si>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</si>
  <si>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</si>
  <si>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</si>
  <si>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</si>
  <si>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</si>
  <si>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</si>
  <si>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</si>
  <si>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</si>
  <si>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</si>
  <si>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</si>
  <si>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</si>
  <si>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</si>
  <si>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</si>
  <si>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</si>
  <si>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</si>
  <si>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</si>
  <si>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</si>
  <si>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</si>
  <si>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</si>
  <si>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</si>
  <si>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</si>
  <si>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</si>
  <si>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</si>
  <si>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</si>
  <si>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</si>
  <si>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</si>
  <si>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</si>
  <si>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</si>
  <si>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</si>
  <si>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</si>
  <si>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</si>
  <si>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</si>
  <si>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</si>
  <si>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</si>
  <si>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</si>
  <si>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</si>
  <si>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</si>
  <si>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</si>
  <si>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</si>
  <si>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</si>
  <si>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</si>
  <si>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</si>
  <si>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</si>
  <si>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</si>
  <si>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</si>
  <si>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</si>
  <si>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</si>
  <si>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</si>
  <si>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</si>
  <si>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</si>
  <si>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</si>
  <si>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</si>
  <si>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</si>
  <si>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</si>
  <si>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</si>
  <si>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</si>
  <si>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</si>
  <si>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</si>
  <si>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</si>
  <si>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</si>
  <si>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</si>
  <si>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</si>
  <si>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</si>
  <si>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</si>
  <si>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</si>
  <si>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</si>
  <si>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</si>
  <si>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</si>
  <si>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</si>
  <si>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</si>
  <si>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</si>
  <si>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</si>
  <si>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</si>
  <si>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</si>
  <si>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</si>
  <si>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</si>
  <si>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</si>
  <si>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</si>
  <si>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</si>
  <si>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</si>
  <si>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</si>
  <si>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</si>
  <si>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</si>
  <si>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</si>
  <si>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</si>
  <si>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</si>
  <si>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</si>
  <si>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</si>
  <si>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</si>
  <si>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</si>
  <si>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</si>
  <si>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</si>
  <si>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</si>
  <si>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</si>
  <si>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</si>
  <si>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</si>
  <si>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</si>
  <si>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</si>
  <si>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</si>
  <si>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</si>
  <si>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</si>
  <si>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</si>
  <si>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</si>
  <si>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</si>
  <si>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</si>
  <si>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</si>
  <si>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</si>
  <si>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</si>
  <si>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</si>
  <si>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</si>
  <si>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</si>
  <si>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</si>
  <si>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</si>
  <si>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</si>
  <si>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</si>
  <si>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</si>
  <si>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 xml:space="preserve">3110 Fabricación de muebles </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</si>
  <si>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</si>
  <si>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</si>
  <si>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</si>
  <si>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</si>
  <si>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</si>
  <si>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</si>
  <si>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</si>
  <si>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</si>
  <si>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</si>
  <si>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</si>
  <si>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</si>
  <si>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</si>
  <si>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 xml:space="preserve">3320 Instalación especializada de maquinaria y equipo industrial </t>
  </si>
  <si>
    <t>Cantidad de residuos no peligrosos (t)</t>
  </si>
  <si>
    <t>Etiquetas de fila</t>
  </si>
  <si>
    <t>Total general</t>
  </si>
  <si>
    <t>Suma de Cantidad de residuos no peligrosos (t)</t>
  </si>
  <si>
    <t>AA</t>
  </si>
  <si>
    <t>Suma de 2014</t>
  </si>
  <si>
    <t>Suma de 2015</t>
  </si>
  <si>
    <t>Suma de 2022</t>
  </si>
  <si>
    <t>Suma de 2021</t>
  </si>
  <si>
    <t>Suma de 2020</t>
  </si>
  <si>
    <t>Suma de 2016</t>
  </si>
  <si>
    <t>Suma de 2019</t>
  </si>
  <si>
    <t>Suma de 2018</t>
  </si>
  <si>
    <t>Suma de 2017</t>
  </si>
  <si>
    <t>Departamento</t>
  </si>
  <si>
    <t>2014-2022</t>
  </si>
  <si>
    <r>
      <t>*1</t>
    </r>
    <r>
      <rPr>
        <sz val="9"/>
        <color rgb="FF000000"/>
        <rFont val="Arial"/>
        <family val="2"/>
      </rPr>
      <t xml:space="preserve"> La variación anual se define como el cambio porcentual del volumen de residuos no peligrosos generados de un año con respecto al anterior. </t>
    </r>
  </si>
  <si>
    <r>
      <t>Variación Anual*</t>
    </r>
    <r>
      <rPr>
        <b/>
        <vertAlign val="superscript"/>
        <sz val="10"/>
        <color rgb="FF000000"/>
        <rFont val="Arial"/>
        <family val="2"/>
      </rPr>
      <t>1</t>
    </r>
    <r>
      <rPr>
        <b/>
        <sz val="10"/>
        <color rgb="FF000000"/>
        <rFont val="Arial"/>
        <family val="2"/>
      </rPr>
      <t xml:space="preserve">  %</t>
    </r>
  </si>
  <si>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</si>
  <si>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10. Cantidad total de residuos se calcula teniendo en cuenta los siguientes atributos y la fórmula:
A2: Almacenamiento en las instalaciones del generador al final del período de balance (kg). 
A1: Almacenamiento en las instalaciones del generador al inicio del período de balance (kg). 
B2: Almacenamiento por terceros al final del período de balance menos (kg). 
B1: Almacenamiento por terceros al inicio del período de balance. (kg). 
C: Aprovechamiento y/o valorización por terceros durante el período de balance (kg). 
D: Tratamiento por el generador durante el período de balance (kg). 
E: Tratamiento por terceros durante el período de balance (kg). 
F: Disposición por el generador durante el período de balance (kg). 
G: Disposición por terceros durante el período de balance (kg).
Residuos Generada en el Periodo de Balance = (A2-A1) + (B2-B1) + C + D + E + F + G</t>
  </si>
  <si>
    <t>Notas:
1.	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</si>
  <si>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11. Cantidad total de residuos se calcula teniendo en cuenta los siguientes atributos y la fórmula:
A2: Almacenamiento en las instalaciones del generador al final del período de balance (kg). 
A1: Almacenamiento en las instalaciones del generador al inicio del período de balance (kg). 
B2: Almacenamiento por terceros al final del período de balance menos (kg). 
B1: Almacenamiento por terceros al inicio del período de balance. (kg). 
C: Aprovechamiento y/o valorización por terceros durante el período de balance (kg). 
D: Tratamiento por el generador durante el período de balance (kg). 
E: Tratamiento por terceros durante el período de balance (kg). 
F: Disposición por el generador durante el período de balance (kg). 
G: Disposición por terceros durante el período de balance (kg).
Residuos Generada en el Periodo de Balance = (A2-A1) + (B2-B1) + C + D + E + F + G</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</si>
  <si>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</si>
  <si>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</si>
  <si>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</si>
  <si>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</si>
  <si>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</si>
  <si>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t>Fuente: Instituto de Hidrología, Meteorología y Estudios Ambientales  - IDEAM. Subdirección de Estudios Ambientales. Grupo de Seguimiento a la Sostenibilidad del Desarrollo. RUA Manufacturero. 2023.</t>
  </si>
  <si>
    <t>Fecha de publicación. 15 de Diciembre de 2023</t>
  </si>
  <si>
    <t>Colombia. Generación de Residuos No Peligrosos en el Sector Manufacturero - Total Nacional. Periodo 2014-2022.</t>
  </si>
  <si>
    <t>Colombia. Generación de Residuos No Peligrosos en el Sector Manufacturero. Periodo 2014-2022</t>
  </si>
  <si>
    <t xml:space="preserve">                                                                                    Año
CIIU</t>
  </si>
  <si>
    <t xml:space="preserve">                                       Año
Autoridad ambiental</t>
  </si>
  <si>
    <t>Fecha de publicación. 15 de Diciembre de 2023.</t>
  </si>
  <si>
    <t>-</t>
  </si>
  <si>
    <t>Generación de Residuos No Peligrosos en el Sector Manufacturero por actividad CIIU. Periodo 2014-2022</t>
  </si>
  <si>
    <t>Generación de Residuos No Peligrosos en el Sector Manufacturero por Autoridad Ambiental. Periodo 2014-2022.</t>
  </si>
  <si>
    <t>Colombia. Generación de Residuos No Peligrosos en el Sector Manufacturero por Departamento. Periodo 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</si>
</sst>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
    <numFmt numFmtId="167" formatCode="#,##0.0000"/>
    <numFmt numFmtId="168" formatCode="#,##0.00000"/>
  </numFmts>
  <fonts count="20"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b/>
      <sz val="13"/>
      <color theme="1"/>
      <name val="Calibri"/>
      <family val="2"/>
      <scheme val="minor"/>
    </font>
    <font>
      <u/>
      <sz val="11"/>
      <color theme="10"/>
      <name val="Calibri"/>
      <family val="2"/>
      <scheme val="minor"/>
    </font>
    <font>
      <b/>
      <sz val="12"/>
      <name val="Arial"/>
      <family val="2"/>
    </font>
    <font>
      <b/>
      <sz val="13"/>
      <color theme="1"/>
      <name val="Arial"/>
      <family val="2"/>
    </font>
    <font>
      <b/>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83">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5" fontId="7" fillId="0" borderId="0" xfId="0" applyNumberFormat="1" applyFont="1"/>
    <xf numFmtId="0" fontId="9" fillId="0" borderId="0" xfId="0" applyFont="1" applyAlignment="1">
      <alignment horizontal="center" vertical="center"/>
    </xf>
    <xf numFmtId="3" fontId="9" fillId="0" borderId="0" xfId="0" applyNumberFormat="1" applyFont="1" applyAlignment="1">
      <alignment horizontal="center" vertical="center"/>
    </xf>
    <xf numFmtId="9" fontId="9" fillId="0" borderId="0" xfId="1" applyFont="1" applyFill="1" applyBorder="1" applyAlignment="1">
      <alignment horizontal="center" vertical="center"/>
    </xf>
    <xf numFmtId="0" fontId="14" fillId="3" borderId="0" xfId="0" applyFont="1" applyFill="1"/>
    <xf numFmtId="0" fontId="7" fillId="3" borderId="0" xfId="0" applyFont="1" applyFill="1"/>
    <xf numFmtId="0" fontId="15" fillId="3" borderId="4" xfId="0" applyFont="1" applyFill="1" applyBorder="1" applyAlignment="1">
      <alignment horizontal="center"/>
    </xf>
    <xf numFmtId="0" fontId="15" fillId="3" borderId="4" xfId="0" applyFont="1" applyFill="1" applyBorder="1"/>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4" fontId="3" fillId="0" borderId="0" xfId="0" applyNumberFormat="1" applyFont="1" applyAlignment="1">
      <alignment horizontal="left" vertical="center"/>
    </xf>
    <xf numFmtId="4" fontId="0" fillId="0" borderId="0" xfId="0" applyNumberFormat="1"/>
    <xf numFmtId="0" fontId="0" fillId="0" borderId="0" xfId="0" pivotButton="1"/>
    <xf numFmtId="0" fontId="0" fillId="0" borderId="0" xfId="0" applyAlignment="1">
      <alignment horizontal="left"/>
    </xf>
    <xf numFmtId="0" fontId="8" fillId="2" borderId="7" xfId="0" applyFont="1" applyFill="1" applyBorder="1" applyAlignment="1">
      <alignment horizontal="left" vertical="center" wrapText="1"/>
    </xf>
    <xf numFmtId="43" fontId="3" fillId="0" borderId="1" xfId="4" applyFont="1" applyFill="1" applyBorder="1" applyAlignment="1">
      <alignment horizontal="center" vertical="center"/>
    </xf>
    <xf numFmtId="0" fontId="8" fillId="2" borderId="7" xfId="0" applyFont="1" applyFill="1" applyBorder="1" applyAlignment="1">
      <alignment horizontal="left" vertical="center"/>
    </xf>
    <xf numFmtId="43" fontId="0" fillId="0" borderId="0" xfId="0" applyNumberFormat="1"/>
    <xf numFmtId="4" fontId="9" fillId="3"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9" fontId="9" fillId="3" borderId="1" xfId="1" applyFont="1" applyFill="1" applyBorder="1" applyAlignment="1">
      <alignment horizontal="center" vertical="center"/>
    </xf>
    <xf numFmtId="0" fontId="0" fillId="3" borderId="0" xfId="0" applyFill="1"/>
    <xf numFmtId="0" fontId="7" fillId="3" borderId="1" xfId="0" applyFont="1" applyFill="1" applyBorder="1" applyAlignment="1">
      <alignment horizontal="left" vertical="center" wrapText="1"/>
    </xf>
    <xf numFmtId="4" fontId="3" fillId="3" borderId="0" xfId="0" applyNumberFormat="1" applyFont="1" applyFill="1" applyAlignment="1">
      <alignment vertical="center"/>
    </xf>
    <xf numFmtId="4" fontId="3" fillId="3" borderId="0" xfId="0" applyNumberFormat="1" applyFont="1" applyFill="1" applyAlignment="1">
      <alignment horizontal="left" vertical="center"/>
    </xf>
    <xf numFmtId="0" fontId="3" fillId="3" borderId="0" xfId="0" applyFont="1" applyFill="1" applyAlignment="1">
      <alignment vertical="center"/>
    </xf>
    <xf numFmtId="0" fontId="8" fillId="2" borderId="1" xfId="0" applyFont="1" applyFill="1" applyBorder="1" applyAlignment="1">
      <alignment horizontal="center" vertical="center"/>
    </xf>
    <xf numFmtId="4" fontId="7" fillId="3" borderId="1" xfId="0" applyNumberFormat="1" applyFont="1" applyFill="1" applyBorder="1" applyAlignment="1">
      <alignment horizontal="right"/>
    </xf>
    <xf numFmtId="4" fontId="7" fillId="3" borderId="1" xfId="0" applyNumberFormat="1" applyFont="1" applyFill="1" applyBorder="1" applyAlignment="1">
      <alignment horizontal="right" vertical="center"/>
    </xf>
    <xf numFmtId="167" fontId="7" fillId="3" borderId="1" xfId="0" applyNumberFormat="1" applyFont="1" applyFill="1" applyBorder="1" applyAlignment="1">
      <alignment horizontal="right" vertical="center"/>
    </xf>
    <xf numFmtId="166" fontId="7" fillId="3" borderId="1" xfId="0" applyNumberFormat="1" applyFont="1" applyFill="1" applyBorder="1" applyAlignment="1">
      <alignment horizontal="right" vertical="center"/>
    </xf>
    <xf numFmtId="168" fontId="7" fillId="3" borderId="1" xfId="0" applyNumberFormat="1" applyFont="1" applyFill="1" applyBorder="1" applyAlignment="1">
      <alignment horizontal="right" vertical="center"/>
    </xf>
    <xf numFmtId="4" fontId="3" fillId="0" borderId="1" xfId="4" applyNumberFormat="1" applyFont="1" applyFill="1" applyBorder="1" applyAlignment="1">
      <alignment horizontal="right" vertical="center"/>
    </xf>
    <xf numFmtId="43" fontId="3" fillId="0" borderId="1" xfId="4" applyFont="1" applyFill="1" applyBorder="1" applyAlignment="1">
      <alignment horizontal="right" vertical="center"/>
    </xf>
    <xf numFmtId="4" fontId="3" fillId="0" borderId="1" xfId="2" applyNumberFormat="1" applyBorder="1" applyAlignment="1">
      <alignment horizontal="right" vertical="center"/>
    </xf>
    <xf numFmtId="4" fontId="3" fillId="0" borderId="8" xfId="2" applyNumberFormat="1" applyBorder="1" applyAlignment="1">
      <alignment horizontal="right" vertical="center"/>
    </xf>
    <xf numFmtId="4" fontId="3" fillId="0" borderId="9" xfId="2" applyNumberFormat="1" applyBorder="1" applyAlignment="1">
      <alignment horizontal="right" vertical="center"/>
    </xf>
    <xf numFmtId="4" fontId="3" fillId="0" borderId="10" xfId="2" applyNumberFormat="1" applyBorder="1" applyAlignment="1">
      <alignment horizontal="right" vertical="center"/>
    </xf>
    <xf numFmtId="4" fontId="7" fillId="0" borderId="1" xfId="0" applyNumberFormat="1" applyFont="1" applyBorder="1" applyAlignment="1">
      <alignment horizontal="right"/>
    </xf>
    <xf numFmtId="4" fontId="7" fillId="0" borderId="1" xfId="4" applyNumberFormat="1" applyFont="1" applyFill="1" applyBorder="1" applyAlignment="1">
      <alignment horizontal="right"/>
    </xf>
    <xf numFmtId="43" fontId="7" fillId="0" borderId="1" xfId="4" applyFont="1" applyBorder="1" applyAlignment="1">
      <alignment horizontal="right"/>
    </xf>
    <xf numFmtId="43" fontId="7" fillId="0" borderId="1" xfId="0" applyNumberFormat="1" applyFont="1" applyBorder="1" applyAlignment="1">
      <alignment horizontal="right"/>
    </xf>
    <xf numFmtId="4" fontId="7" fillId="0" borderId="0" xfId="0" applyNumberFormat="1" applyFont="1" applyAlignment="1">
      <alignment horizontal="right"/>
    </xf>
    <xf numFmtId="4" fontId="7" fillId="0" borderId="10" xfId="0" applyNumberFormat="1" applyFont="1" applyBorder="1" applyAlignment="1">
      <alignment horizontal="right"/>
    </xf>
    <xf numFmtId="4" fontId="7" fillId="0" borderId="10" xfId="4" applyNumberFormat="1" applyFont="1" applyFill="1" applyBorder="1" applyAlignment="1">
      <alignment horizontal="right"/>
    </xf>
    <xf numFmtId="43" fontId="7" fillId="0" borderId="10" xfId="4" applyFont="1" applyBorder="1" applyAlignment="1">
      <alignment horizontal="right"/>
    </xf>
    <xf numFmtId="0" fontId="3" fillId="3" borderId="1" xfId="0" applyFont="1" applyFill="1" applyBorder="1" applyAlignment="1">
      <alignment horizontal="center" vertical="center"/>
    </xf>
    <xf numFmtId="4" fontId="0" fillId="3" borderId="0" xfId="0" applyNumberFormat="1" applyFill="1"/>
    <xf numFmtId="4" fontId="3" fillId="3" borderId="1" xfId="2" applyNumberFormat="1" applyFill="1" applyBorder="1" applyAlignment="1">
      <alignment horizontal="right" vertical="center"/>
    </xf>
    <xf numFmtId="4" fontId="3" fillId="3" borderId="1" xfId="4" applyNumberFormat="1" applyFont="1" applyFill="1" applyBorder="1" applyAlignment="1">
      <alignment horizontal="right" vertical="center"/>
    </xf>
    <xf numFmtId="4" fontId="7" fillId="3" borderId="1" xfId="4" applyNumberFormat="1" applyFont="1" applyFill="1" applyBorder="1" applyAlignment="1">
      <alignment horizontal="right"/>
    </xf>
    <xf numFmtId="0" fontId="15" fillId="3" borderId="3" xfId="0" applyFont="1" applyFill="1" applyBorder="1"/>
    <xf numFmtId="0" fontId="18" fillId="3" borderId="3" xfId="0" applyFont="1" applyFill="1" applyBorder="1" applyAlignment="1">
      <alignment horizontal="center" vertical="center"/>
    </xf>
    <xf numFmtId="0" fontId="15" fillId="3" borderId="3" xfId="0" applyFont="1" applyFill="1" applyBorder="1" applyAlignment="1">
      <alignment horizontal="center"/>
    </xf>
    <xf numFmtId="0" fontId="0" fillId="3" borderId="4" xfId="0" applyFill="1" applyBorder="1" applyAlignment="1">
      <alignment horizontal="center"/>
    </xf>
    <xf numFmtId="0" fontId="16" fillId="3" borderId="4" xfId="5" applyFill="1" applyBorder="1" applyAlignment="1">
      <alignment horizontal="left"/>
    </xf>
    <xf numFmtId="0" fontId="10" fillId="3" borderId="2" xfId="0" applyFont="1" applyFill="1" applyBorder="1" applyAlignment="1">
      <alignment horizontal="left"/>
    </xf>
    <xf numFmtId="0" fontId="8" fillId="0" borderId="1" xfId="0" applyFont="1" applyBorder="1" applyAlignment="1">
      <alignment horizontal="center" vertical="center" wrapText="1"/>
    </xf>
    <xf numFmtId="0" fontId="4" fillId="0" borderId="2" xfId="2" applyFont="1" applyBorder="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7" fillId="3" borderId="1" xfId="0" applyFont="1" applyFill="1" applyBorder="1" applyAlignment="1">
      <alignment horizontal="center" vertical="center" wrapText="1"/>
    </xf>
    <xf numFmtId="0" fontId="4" fillId="3" borderId="2" xfId="2" applyFont="1" applyFill="1" applyBorder="1" applyAlignment="1">
      <alignment horizontal="left" vertical="center" wrapText="1"/>
    </xf>
    <xf numFmtId="0" fontId="10" fillId="3" borderId="0" xfId="0" applyFont="1" applyFill="1" applyAlignment="1">
      <alignment horizontal="left" vertical="top" wrapText="1"/>
    </xf>
    <xf numFmtId="0" fontId="10" fillId="3" borderId="0" xfId="0" applyFont="1" applyFill="1" applyAlignment="1">
      <alignment horizontal="left"/>
    </xf>
    <xf numFmtId="0" fontId="8" fillId="2"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8" fillId="2" borderId="1" xfId="0" applyFont="1" applyFill="1" applyBorder="1" applyAlignment="1">
      <alignment horizontal="center" vertical="center" wrapText="1"/>
    </xf>
    <xf numFmtId="0" fontId="10" fillId="3" borderId="3" xfId="0" applyFont="1" applyFill="1" applyBorder="1" applyAlignment="1">
      <alignment horizontal="left" vertical="top" wrapText="1"/>
    </xf>
    <xf numFmtId="0" fontId="17" fillId="0" borderId="1" xfId="0" applyFont="1" applyBorder="1" applyAlignment="1">
      <alignment horizontal="center" vertical="center" wrapText="1"/>
    </xf>
    <xf numFmtId="0" fontId="19" fillId="3" borderId="4" xfId="0" applyFont="1" applyFill="1" applyBorder="1" applyAlignment="1">
      <alignment horizontal="center" vertical="center"/>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1">
    <dxf>
      <numFmt numFmtId="35" formatCode="_-* #,##0.00_-;\-* #,##0.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[D-generacion-de-residuos-no-peligrosos-en-el-sector-manufacturero.xlsx]Grafica nacional!TablaDinámica2</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_(* #,##0.00_);_(* \(#,##0.00\);_(* "-"??_);_(@_)</c:formatCode>
                <c:ptCount val="9"/>
                <c:pt idx="0">
                  <c:v>3577812.2</c:v>
                </c:pt>
                <c:pt idx="1">
                  <c:v>4974070.5999999996</c:v>
                </c:pt>
                <c:pt idx="2">
                  <c:v>4072755.6</c:v>
                </c:pt>
                <c:pt idx="3">
                  <c:v>3325428.4</c:v>
                </c:pt>
                <c:pt idx="4">
                  <c:v>2648829.2999999998</c:v>
                </c:pt>
                <c:pt idx="5">
                  <c:v>3103506.61</c:v>
                </c:pt>
                <c:pt idx="6">
                  <c:v>3340357.9640000002</c:v>
                </c:pt>
                <c:pt idx="7">
                  <c:v>3719376.95</c:v>
                </c:pt>
                <c:pt idx="8">
                  <c:v>4211458.5999999996</c:v>
                </c:pt>
              </c:numCache>
            </c:numRef>
          </c:val>
          <c:extLst>
            <c:ext xmlns:c16="http://schemas.microsoft.com/office/drawing/2014/chart" uri="{C3380CC4-5D6E-409C-BE32-E72D297353CC}">
              <c16:uniqueId val="{00000000-9671-4ED9-BDD7-92095FA42DDF}"/>
            </c:ext>
          </c:extLst>
        </c:ser>
        <c:dLbls>
          <c:dLblPos val="outEnd"/>
          <c:showLegendKey val="0"/>
          <c:showVal val="1"/>
          <c:showCatName val="0"/>
          <c:showSerName val="0"/>
          <c:showPercent val="0"/>
          <c:showBubbleSize val="0"/>
        </c:dLbls>
        <c:gapWidth val="219"/>
        <c:overlap val="-27"/>
        <c:axId val="479768143"/>
        <c:axId val="479768559"/>
      </c:barChart>
      <c:catAx>
        <c:axId val="4797681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559"/>
        <c:crosses val="autoZero"/>
        <c:auto val="1"/>
        <c:lblAlgn val="ctr"/>
        <c:lblOffset val="100"/>
        <c:noMultiLvlLbl val="0"/>
      </c:catAx>
      <c:valAx>
        <c:axId val="479768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[D-generacion-de-residuos-no-peligrosos-en-el-sector-manufacturero.xlsx]Grafica departamental!TablaDinámica6</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departamental'!$O$2:$O$30</c:f>
              <c:numCache>
                <c:formatCode>General</c:formatCode>
                <c:ptCount val="28"/>
                <c:pt idx="0">
                  <c:v>25.918900000000001</c:v>
                </c:pt>
                <c:pt idx="1">
                  <c:v>479911.23819</c:v>
                </c:pt>
                <c:pt idx="2">
                  <c:v>0.31</c:v>
                </c:pt>
                <c:pt idx="3">
                  <c:v>159740.96030999999</c:v>
                </c:pt>
                <c:pt idx="4">
                  <c:v>274031.28561000002</c:v>
                </c:pt>
                <c:pt idx="5">
                  <c:v>109731.09448</c:v>
                </c:pt>
                <c:pt idx="6">
                  <c:v>95520.488190000004</c:v>
                </c:pt>
                <c:pt idx="7">
                  <c:v>22760.006960000002</c:v>
                </c:pt>
                <c:pt idx="8">
                  <c:v>0</c:v>
                </c:pt>
                <c:pt idx="9">
                  <c:v>2052.99226</c:v>
                </c:pt>
                <c:pt idx="10">
                  <c:v>451568.85795999999</c:v>
                </c:pt>
                <c:pt idx="11">
                  <c:v>2701.1709500000002</c:v>
                </c:pt>
                <c:pt idx="12">
                  <c:v>2704.9225000000001</c:v>
                </c:pt>
                <c:pt idx="13">
                  <c:v>827429.06016999995</c:v>
                </c:pt>
                <c:pt idx="14">
                  <c:v>0</c:v>
                </c:pt>
                <c:pt idx="15">
                  <c:v>10579.4169</c:v>
                </c:pt>
                <c:pt idx="16">
                  <c:v>36.0501</c:v>
                </c:pt>
                <c:pt idx="17">
                  <c:v>7017.6863700000004</c:v>
                </c:pt>
                <c:pt idx="18">
                  <c:v>14508.51542</c:v>
                </c:pt>
                <c:pt idx="19">
                  <c:v>51.715900000000005</c:v>
                </c:pt>
                <c:pt idx="20">
                  <c:v>96268.453640000007</c:v>
                </c:pt>
                <c:pt idx="21">
                  <c:v>13380.29169</c:v>
                </c:pt>
                <c:pt idx="22">
                  <c:v>81764.715249999994</c:v>
                </c:pt>
                <c:pt idx="23">
                  <c:v>55093.895049999999</c:v>
                </c:pt>
                <c:pt idx="24">
                  <c:v>629.49</c:v>
                </c:pt>
                <c:pt idx="25">
                  <c:v>13788.828650000436</c:v>
                </c:pt>
                <c:pt idx="26">
                  <c:v>856514.83454999991</c:v>
                </c:pt>
                <c:pt idx="27">
                  <c:v>0</c:v>
                </c:pt>
              </c:numCache>
            </c:numRef>
          </c:val>
          <c:extLst>
            <c:ext xmlns:c16="http://schemas.microsoft.com/office/drawing/2014/chart" uri="{C3380CC4-5D6E-409C-BE32-E72D297353CC}">
              <c16:uniqueId val="{00000000-4D7C-40A6-9795-21295C792081}"/>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departamental'!$P$2:$P$30</c:f>
              <c:numCache>
                <c:formatCode>General</c:formatCode>
                <c:ptCount val="28"/>
                <c:pt idx="0">
                  <c:v>0</c:v>
                </c:pt>
                <c:pt idx="1">
                  <c:v>808656.75521000009</c:v>
                </c:pt>
                <c:pt idx="2">
                  <c:v>24.795999999999999</c:v>
                </c:pt>
                <c:pt idx="3">
                  <c:v>138038.08379</c:v>
                </c:pt>
                <c:pt idx="4">
                  <c:v>684744.53789000004</c:v>
                </c:pt>
                <c:pt idx="5">
                  <c:v>231656.71440999999</c:v>
                </c:pt>
                <c:pt idx="6">
                  <c:v>647339.88210000005</c:v>
                </c:pt>
                <c:pt idx="7">
                  <c:v>46070.625289999996</c:v>
                </c:pt>
                <c:pt idx="8">
                  <c:v>0</c:v>
                </c:pt>
                <c:pt idx="9">
                  <c:v>3436.6675399999999</c:v>
                </c:pt>
                <c:pt idx="10">
                  <c:v>526304.90781999996</c:v>
                </c:pt>
                <c:pt idx="11">
                  <c:v>2918.1233099999999</c:v>
                </c:pt>
                <c:pt idx="12">
                  <c:v>2868.6856000000002</c:v>
                </c:pt>
                <c:pt idx="13">
                  <c:v>721477.38933999999</c:v>
                </c:pt>
                <c:pt idx="14">
                  <c:v>0</c:v>
                </c:pt>
                <c:pt idx="15">
                  <c:v>9771.6641999999993</c:v>
                </c:pt>
                <c:pt idx="16">
                  <c:v>6.3491999999999997</c:v>
                </c:pt>
                <c:pt idx="17">
                  <c:v>31870.142050000002</c:v>
                </c:pt>
                <c:pt idx="18">
                  <c:v>2572.1170000000002</c:v>
                </c:pt>
                <c:pt idx="19">
                  <c:v>1404.8751499999998</c:v>
                </c:pt>
                <c:pt idx="20">
                  <c:v>4589.19362</c:v>
                </c:pt>
                <c:pt idx="21">
                  <c:v>22701.281300000002</c:v>
                </c:pt>
                <c:pt idx="22">
                  <c:v>82657.737699999998</c:v>
                </c:pt>
                <c:pt idx="23">
                  <c:v>48578.589350000002</c:v>
                </c:pt>
                <c:pt idx="24">
                  <c:v>510.65249999999997</c:v>
                </c:pt>
                <c:pt idx="25">
                  <c:v>9961.3883299999998</c:v>
                </c:pt>
                <c:pt idx="26">
                  <c:v>945909.45129999996</c:v>
                </c:pt>
                <c:pt idx="27">
                  <c:v>0</c:v>
                </c:pt>
              </c:numCache>
            </c:numRef>
          </c:val>
          <c:extLst>
            <c:ext xmlns:c16="http://schemas.microsoft.com/office/drawing/2014/chart" uri="{C3380CC4-5D6E-409C-BE32-E72D297353CC}">
              <c16:uniqueId val="{00000001-4D7C-40A6-9795-21295C792081}"/>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departamental'!$Q$2:$Q$30</c:f>
              <c:numCache>
                <c:formatCode>General</c:formatCode>
                <c:ptCount val="28"/>
                <c:pt idx="0">
                  <c:v>0</c:v>
                </c:pt>
                <c:pt idx="1">
                  <c:v>558371.17265999992</c:v>
                </c:pt>
                <c:pt idx="2">
                  <c:v>23.111999999999998</c:v>
                </c:pt>
                <c:pt idx="3">
                  <c:v>363487.05476999999</c:v>
                </c:pt>
                <c:pt idx="4">
                  <c:v>254131.83497</c:v>
                </c:pt>
                <c:pt idx="5">
                  <c:v>86013.680560000008</c:v>
                </c:pt>
                <c:pt idx="6">
                  <c:v>96489.113700000002</c:v>
                </c:pt>
                <c:pt idx="7">
                  <c:v>45539.206560000006</c:v>
                </c:pt>
                <c:pt idx="8">
                  <c:v>0</c:v>
                </c:pt>
                <c:pt idx="9">
                  <c:v>271.02771000000001</c:v>
                </c:pt>
                <c:pt idx="10">
                  <c:v>532892.43793000001</c:v>
                </c:pt>
                <c:pt idx="11">
                  <c:v>3678.6080999999999</c:v>
                </c:pt>
                <c:pt idx="12">
                  <c:v>1521.2462399999999</c:v>
                </c:pt>
                <c:pt idx="13">
                  <c:v>467146.41112</c:v>
                </c:pt>
                <c:pt idx="14">
                  <c:v>0</c:v>
                </c:pt>
                <c:pt idx="15">
                  <c:v>5845.7563300000002</c:v>
                </c:pt>
                <c:pt idx="16">
                  <c:v>7.6761200000000001</c:v>
                </c:pt>
                <c:pt idx="17">
                  <c:v>34572.928850000004</c:v>
                </c:pt>
                <c:pt idx="18">
                  <c:v>65440.950790000003</c:v>
                </c:pt>
                <c:pt idx="19">
                  <c:v>4986.0020000000004</c:v>
                </c:pt>
                <c:pt idx="20">
                  <c:v>5695.0353499999992</c:v>
                </c:pt>
                <c:pt idx="21">
                  <c:v>16870.8361</c:v>
                </c:pt>
                <c:pt idx="22">
                  <c:v>70549.550959999993</c:v>
                </c:pt>
                <c:pt idx="23">
                  <c:v>31576.82401</c:v>
                </c:pt>
                <c:pt idx="24">
                  <c:v>586.654</c:v>
                </c:pt>
                <c:pt idx="25">
                  <c:v>10058.908539999999</c:v>
                </c:pt>
                <c:pt idx="26">
                  <c:v>1416999.61063</c:v>
                </c:pt>
                <c:pt idx="27">
                  <c:v>0</c:v>
                </c:pt>
              </c:numCache>
            </c:numRef>
          </c:val>
          <c:extLst>
            <c:ext xmlns:c16="http://schemas.microsoft.com/office/drawing/2014/chart" uri="{C3380CC4-5D6E-409C-BE32-E72D297353CC}">
              <c16:uniqueId val="{00000002-4D7C-40A6-9795-21295C792081}"/>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departamental'!$R$2:$R$30</c:f>
              <c:numCache>
                <c:formatCode>General</c:formatCode>
                <c:ptCount val="28"/>
                <c:pt idx="0">
                  <c:v>24.96546</c:v>
                </c:pt>
                <c:pt idx="1">
                  <c:v>358960.1</c:v>
                </c:pt>
                <c:pt idx="2">
                  <c:v>22.391999999999999</c:v>
                </c:pt>
                <c:pt idx="3">
                  <c:v>166184.9</c:v>
                </c:pt>
                <c:pt idx="4">
                  <c:v>215345.47</c:v>
                </c:pt>
                <c:pt idx="5">
                  <c:v>190658.9</c:v>
                </c:pt>
                <c:pt idx="6">
                  <c:v>113851.77519</c:v>
                </c:pt>
                <c:pt idx="7">
                  <c:v>77093.2</c:v>
                </c:pt>
                <c:pt idx="8">
                  <c:v>31.352</c:v>
                </c:pt>
                <c:pt idx="9">
                  <c:v>7501.9290799999999</c:v>
                </c:pt>
                <c:pt idx="10">
                  <c:v>530485.96811000002</c:v>
                </c:pt>
                <c:pt idx="11">
                  <c:v>3115.9417000000003</c:v>
                </c:pt>
                <c:pt idx="12">
                  <c:v>6387.32557</c:v>
                </c:pt>
                <c:pt idx="13">
                  <c:v>370981.2</c:v>
                </c:pt>
                <c:pt idx="14">
                  <c:v>0</c:v>
                </c:pt>
                <c:pt idx="15">
                  <c:v>8093.35</c:v>
                </c:pt>
                <c:pt idx="16">
                  <c:v>9.8000000000000007</c:v>
                </c:pt>
                <c:pt idx="17">
                  <c:v>3163.96</c:v>
                </c:pt>
                <c:pt idx="18">
                  <c:v>2477.7316000000001</c:v>
                </c:pt>
                <c:pt idx="19">
                  <c:v>7282.6273300000003</c:v>
                </c:pt>
                <c:pt idx="20">
                  <c:v>3661.8521600000004</c:v>
                </c:pt>
                <c:pt idx="21">
                  <c:v>18603.2</c:v>
                </c:pt>
                <c:pt idx="22">
                  <c:v>66449.760800000004</c:v>
                </c:pt>
                <c:pt idx="23">
                  <c:v>59558.9</c:v>
                </c:pt>
                <c:pt idx="24">
                  <c:v>1276.683</c:v>
                </c:pt>
                <c:pt idx="25">
                  <c:v>5945.20525</c:v>
                </c:pt>
                <c:pt idx="26">
                  <c:v>1108252.3</c:v>
                </c:pt>
                <c:pt idx="27">
                  <c:v>0</c:v>
                </c:pt>
              </c:numCache>
            </c:numRef>
          </c:val>
          <c:extLst>
            <c:ext xmlns:c16="http://schemas.microsoft.com/office/drawing/2014/chart" uri="{C3380CC4-5D6E-409C-BE32-E72D297353CC}">
              <c16:uniqueId val="{00000003-4D7C-40A6-9795-21295C792081}"/>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departamental'!$S$2:$S$30</c:f>
              <c:numCache>
                <c:formatCode>General</c:formatCode>
                <c:ptCount val="28"/>
                <c:pt idx="0">
                  <c:v>16.997049999999998</c:v>
                </c:pt>
                <c:pt idx="1">
                  <c:v>373077.66</c:v>
                </c:pt>
                <c:pt idx="2">
                  <c:v>0</c:v>
                </c:pt>
                <c:pt idx="3">
                  <c:v>169522.68</c:v>
                </c:pt>
                <c:pt idx="4">
                  <c:v>178874.27</c:v>
                </c:pt>
                <c:pt idx="5">
                  <c:v>52332.598599999998</c:v>
                </c:pt>
                <c:pt idx="6">
                  <c:v>62153.957009999998</c:v>
                </c:pt>
                <c:pt idx="7">
                  <c:v>42995.614090000003</c:v>
                </c:pt>
                <c:pt idx="8">
                  <c:v>8.4410000000000007</c:v>
                </c:pt>
                <c:pt idx="9">
                  <c:v>13415.499</c:v>
                </c:pt>
                <c:pt idx="10">
                  <c:v>385327.36279000004</c:v>
                </c:pt>
                <c:pt idx="11">
                  <c:v>3729.3132000000001</c:v>
                </c:pt>
                <c:pt idx="12">
                  <c:v>3132.6840499999998</c:v>
                </c:pt>
                <c:pt idx="13">
                  <c:v>244016.5986</c:v>
                </c:pt>
                <c:pt idx="14">
                  <c:v>0</c:v>
                </c:pt>
                <c:pt idx="15">
                  <c:v>7004.3545000000004</c:v>
                </c:pt>
                <c:pt idx="16">
                  <c:v>6.9469399999999997</c:v>
                </c:pt>
                <c:pt idx="17">
                  <c:v>9686.3205999999991</c:v>
                </c:pt>
                <c:pt idx="18">
                  <c:v>42302.165300000001</c:v>
                </c:pt>
                <c:pt idx="19">
                  <c:v>11463.452359999999</c:v>
                </c:pt>
                <c:pt idx="20">
                  <c:v>2652.2507000000001</c:v>
                </c:pt>
                <c:pt idx="21">
                  <c:v>24190.8789</c:v>
                </c:pt>
                <c:pt idx="22">
                  <c:v>70838.31177</c:v>
                </c:pt>
                <c:pt idx="23">
                  <c:v>84744.698000000004</c:v>
                </c:pt>
                <c:pt idx="24">
                  <c:v>4197.8193000000001</c:v>
                </c:pt>
                <c:pt idx="25">
                  <c:v>9012.4680000000008</c:v>
                </c:pt>
                <c:pt idx="26">
                  <c:v>854126</c:v>
                </c:pt>
                <c:pt idx="27">
                  <c:v>0</c:v>
                </c:pt>
              </c:numCache>
            </c:numRef>
          </c:val>
          <c:extLst>
            <c:ext xmlns:c16="http://schemas.microsoft.com/office/drawing/2014/chart" uri="{C3380CC4-5D6E-409C-BE32-E72D297353CC}">
              <c16:uniqueId val="{00000004-4D7C-40A6-9795-21295C792081}"/>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departamental'!$T$2:$T$30</c:f>
              <c:numCache>
                <c:formatCode>General</c:formatCode>
                <c:ptCount val="28"/>
                <c:pt idx="0">
                  <c:v>33.89</c:v>
                </c:pt>
                <c:pt idx="1">
                  <c:v>422509.11</c:v>
                </c:pt>
                <c:pt idx="2">
                  <c:v>44.85</c:v>
                </c:pt>
                <c:pt idx="3">
                  <c:v>193936.35</c:v>
                </c:pt>
                <c:pt idx="4">
                  <c:v>290587.34999999998</c:v>
                </c:pt>
                <c:pt idx="5">
                  <c:v>68641.2</c:v>
                </c:pt>
                <c:pt idx="6">
                  <c:v>147623.12</c:v>
                </c:pt>
                <c:pt idx="7">
                  <c:v>70418.84</c:v>
                </c:pt>
                <c:pt idx="8">
                  <c:v>9.51</c:v>
                </c:pt>
                <c:pt idx="9">
                  <c:v>15442.14</c:v>
                </c:pt>
                <c:pt idx="10">
                  <c:v>376774.84</c:v>
                </c:pt>
                <c:pt idx="11">
                  <c:v>3042.7</c:v>
                </c:pt>
                <c:pt idx="12">
                  <c:v>1768.39</c:v>
                </c:pt>
                <c:pt idx="13">
                  <c:v>399335.19</c:v>
                </c:pt>
                <c:pt idx="14">
                  <c:v>1.42</c:v>
                </c:pt>
                <c:pt idx="15">
                  <c:v>8397.89</c:v>
                </c:pt>
                <c:pt idx="16">
                  <c:v>8.86</c:v>
                </c:pt>
                <c:pt idx="17">
                  <c:v>10774.45</c:v>
                </c:pt>
                <c:pt idx="18">
                  <c:v>15577.2</c:v>
                </c:pt>
                <c:pt idx="19">
                  <c:v>15594.09</c:v>
                </c:pt>
                <c:pt idx="20">
                  <c:v>2802.02</c:v>
                </c:pt>
                <c:pt idx="21">
                  <c:v>15221.96</c:v>
                </c:pt>
                <c:pt idx="22">
                  <c:v>69289.02</c:v>
                </c:pt>
                <c:pt idx="23">
                  <c:v>52556.160000000003</c:v>
                </c:pt>
                <c:pt idx="24">
                  <c:v>605.55999999999995</c:v>
                </c:pt>
                <c:pt idx="25">
                  <c:v>11845.63</c:v>
                </c:pt>
                <c:pt idx="26">
                  <c:v>910364.84</c:v>
                </c:pt>
                <c:pt idx="27">
                  <c:v>300</c:v>
                </c:pt>
              </c:numCache>
            </c:numRef>
          </c:val>
          <c:extLst>
            <c:ext xmlns:c16="http://schemas.microsoft.com/office/drawing/2014/chart" uri="{C3380CC4-5D6E-409C-BE32-E72D297353CC}">
              <c16:uniqueId val="{00000005-4D7C-40A6-9795-21295C792081}"/>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departamental'!$U$2:$U$30</c:f>
              <c:numCache>
                <c:formatCode>General</c:formatCode>
                <c:ptCount val="28"/>
                <c:pt idx="0">
                  <c:v>10.533469999999999</c:v>
                </c:pt>
                <c:pt idx="1">
                  <c:v>292410.9118</c:v>
                </c:pt>
                <c:pt idx="2">
                  <c:v>0</c:v>
                </c:pt>
                <c:pt idx="3">
                  <c:v>196410.33812</c:v>
                </c:pt>
                <c:pt idx="4">
                  <c:v>642156.31146</c:v>
                </c:pt>
                <c:pt idx="5">
                  <c:v>67163.622489999994</c:v>
                </c:pt>
                <c:pt idx="6">
                  <c:v>100110.76225</c:v>
                </c:pt>
                <c:pt idx="7">
                  <c:v>60959.741159999998</c:v>
                </c:pt>
                <c:pt idx="8">
                  <c:v>139.73699999999999</c:v>
                </c:pt>
                <c:pt idx="9">
                  <c:v>14935.77094</c:v>
                </c:pt>
                <c:pt idx="10">
                  <c:v>499087.35339</c:v>
                </c:pt>
                <c:pt idx="11">
                  <c:v>38021.0052</c:v>
                </c:pt>
                <c:pt idx="12">
                  <c:v>2415.5117999999998</c:v>
                </c:pt>
                <c:pt idx="13">
                  <c:v>366169.11550999997</c:v>
                </c:pt>
                <c:pt idx="14">
                  <c:v>3.7450000000000001</c:v>
                </c:pt>
                <c:pt idx="15">
                  <c:v>10470.6795</c:v>
                </c:pt>
                <c:pt idx="16">
                  <c:v>4.64703</c:v>
                </c:pt>
                <c:pt idx="17">
                  <c:v>13440.83446</c:v>
                </c:pt>
                <c:pt idx="18">
                  <c:v>15221.5689</c:v>
                </c:pt>
                <c:pt idx="19">
                  <c:v>16970.148359999999</c:v>
                </c:pt>
                <c:pt idx="20">
                  <c:v>2827.6471200000001</c:v>
                </c:pt>
                <c:pt idx="21">
                  <c:v>15543.041369999999</c:v>
                </c:pt>
                <c:pt idx="22">
                  <c:v>79883.01479999999</c:v>
                </c:pt>
                <c:pt idx="23">
                  <c:v>15546.6536</c:v>
                </c:pt>
                <c:pt idx="24">
                  <c:v>4033.2982599999996</c:v>
                </c:pt>
                <c:pt idx="25">
                  <c:v>8312.411900000001</c:v>
                </c:pt>
                <c:pt idx="26">
                  <c:v>878109.55935</c:v>
                </c:pt>
                <c:pt idx="27">
                  <c:v>0</c:v>
                </c:pt>
              </c:numCache>
            </c:numRef>
          </c:val>
          <c:extLst>
            <c:ext xmlns:c16="http://schemas.microsoft.com/office/drawing/2014/chart" uri="{C3380CC4-5D6E-409C-BE32-E72D297353CC}">
              <c16:uniqueId val="{00000006-4D7C-40A6-9795-21295C792081}"/>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departamental'!$V$2:$V$30</c:f>
              <c:numCache>
                <c:formatCode>General</c:formatCode>
                <c:ptCount val="28"/>
                <c:pt idx="0">
                  <c:v>17.86655</c:v>
                </c:pt>
                <c:pt idx="1">
                  <c:v>484022.30086000002</c:v>
                </c:pt>
                <c:pt idx="2">
                  <c:v>35.835999999999999</c:v>
                </c:pt>
                <c:pt idx="3">
                  <c:v>359043.73698000005</c:v>
                </c:pt>
                <c:pt idx="4">
                  <c:v>235738.81597999998</c:v>
                </c:pt>
                <c:pt idx="5">
                  <c:v>101543.9601</c:v>
                </c:pt>
                <c:pt idx="6">
                  <c:v>94172.767909999995</c:v>
                </c:pt>
                <c:pt idx="7">
                  <c:v>70159.165180000011</c:v>
                </c:pt>
                <c:pt idx="8">
                  <c:v>48.24</c:v>
                </c:pt>
                <c:pt idx="9">
                  <c:v>22884.152670000003</c:v>
                </c:pt>
                <c:pt idx="10">
                  <c:v>551927.56583000009</c:v>
                </c:pt>
                <c:pt idx="11">
                  <c:v>6964.1278000000002</c:v>
                </c:pt>
                <c:pt idx="12">
                  <c:v>2613.944</c:v>
                </c:pt>
                <c:pt idx="13">
                  <c:v>505202.73043</c:v>
                </c:pt>
                <c:pt idx="14">
                  <c:v>1.3</c:v>
                </c:pt>
                <c:pt idx="15">
                  <c:v>9497.2731800000001</c:v>
                </c:pt>
                <c:pt idx="16">
                  <c:v>28.964299999999998</c:v>
                </c:pt>
                <c:pt idx="17">
                  <c:v>10636.265380000001</c:v>
                </c:pt>
                <c:pt idx="18">
                  <c:v>104749.09398000001</c:v>
                </c:pt>
                <c:pt idx="19">
                  <c:v>1235.3271299999999</c:v>
                </c:pt>
                <c:pt idx="20">
                  <c:v>4006.1510699999999</c:v>
                </c:pt>
                <c:pt idx="21">
                  <c:v>19931.097899999997</c:v>
                </c:pt>
                <c:pt idx="22">
                  <c:v>37659.712189999998</c:v>
                </c:pt>
                <c:pt idx="23">
                  <c:v>63471.564619999997</c:v>
                </c:pt>
                <c:pt idx="24">
                  <c:v>5597.6687999999995</c:v>
                </c:pt>
                <c:pt idx="25">
                  <c:v>17024.812730000001</c:v>
                </c:pt>
                <c:pt idx="26">
                  <c:v>1011162.5131699999</c:v>
                </c:pt>
                <c:pt idx="27">
                  <c:v>0</c:v>
                </c:pt>
              </c:numCache>
            </c:numRef>
          </c:val>
          <c:extLst>
            <c:ext xmlns:c16="http://schemas.microsoft.com/office/drawing/2014/chart" uri="{C3380CC4-5D6E-409C-BE32-E72D297353CC}">
              <c16:uniqueId val="{00000007-4D7C-40A6-9795-21295C792081}"/>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departamental'!$W$2:$W$30</c:f>
              <c:numCache>
                <c:formatCode>General</c:formatCode>
                <c:ptCount val="28"/>
                <c:pt idx="0">
                  <c:v>11.9191</c:v>
                </c:pt>
                <c:pt idx="1">
                  <c:v>523129.25483999995</c:v>
                </c:pt>
                <c:pt idx="2">
                  <c:v>52.213999999999999</c:v>
                </c:pt>
                <c:pt idx="3">
                  <c:v>263574.82497999998</c:v>
                </c:pt>
                <c:pt idx="4">
                  <c:v>308446.47866000002</c:v>
                </c:pt>
                <c:pt idx="5">
                  <c:v>72437.78817</c:v>
                </c:pt>
                <c:pt idx="6">
                  <c:v>144645.06311000002</c:v>
                </c:pt>
                <c:pt idx="7">
                  <c:v>79296.99149</c:v>
                </c:pt>
                <c:pt idx="8">
                  <c:v>8.6020000000000003</c:v>
                </c:pt>
                <c:pt idx="9">
                  <c:v>6744.3433800000003</c:v>
                </c:pt>
                <c:pt idx="10">
                  <c:v>582521.27604999999</c:v>
                </c:pt>
                <c:pt idx="11">
                  <c:v>30388.512850000003</c:v>
                </c:pt>
                <c:pt idx="12">
                  <c:v>1856.4672</c:v>
                </c:pt>
                <c:pt idx="13">
                  <c:v>632417.06608999998</c:v>
                </c:pt>
                <c:pt idx="14">
                  <c:v>0</c:v>
                </c:pt>
                <c:pt idx="15">
                  <c:v>13816.09325</c:v>
                </c:pt>
                <c:pt idx="16">
                  <c:v>5.7481</c:v>
                </c:pt>
                <c:pt idx="17">
                  <c:v>14316.3007</c:v>
                </c:pt>
                <c:pt idx="18">
                  <c:v>14831.37657</c:v>
                </c:pt>
                <c:pt idx="19">
                  <c:v>20958.581969999999</c:v>
                </c:pt>
                <c:pt idx="20">
                  <c:v>54478.3436</c:v>
                </c:pt>
                <c:pt idx="21">
                  <c:v>22225.027100000003</c:v>
                </c:pt>
                <c:pt idx="22">
                  <c:v>71913.740000000005</c:v>
                </c:pt>
                <c:pt idx="23">
                  <c:v>115204.23702</c:v>
                </c:pt>
                <c:pt idx="24">
                  <c:v>5818.6904000000004</c:v>
                </c:pt>
                <c:pt idx="25">
                  <c:v>19761.361499999999</c:v>
                </c:pt>
                <c:pt idx="26">
                  <c:v>1212583.01828</c:v>
                </c:pt>
                <c:pt idx="27">
                  <c:v>15.2844</c:v>
                </c:pt>
              </c:numCache>
            </c:numRef>
          </c:val>
          <c:extLst>
            <c:ext xmlns:c16="http://schemas.microsoft.com/office/drawing/2014/chart" uri="{C3380CC4-5D6E-409C-BE32-E72D297353CC}">
              <c16:uniqueId val="{00000008-4D7C-40A6-9795-21295C792081}"/>
            </c:ext>
          </c:extLst>
        </c:ser>
        <c:dLbls>
          <c:showLegendKey val="0"/>
          <c:showVal val="0"/>
          <c:showCatName val="0"/>
          <c:showSerName val="0"/>
          <c:showPercent val="0"/>
          <c:showBubbleSize val="0"/>
        </c:dLbls>
        <c:gapWidth val="219"/>
        <c:overlap val="-27"/>
        <c:axId val="907102496"/>
        <c:axId val="907106656"/>
      </c:barChart>
      <c:catAx>
        <c:axId val="907102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6656"/>
        <c:crosses val="autoZero"/>
        <c:auto val="1"/>
        <c:lblAlgn val="ctr"/>
        <c:lblOffset val="100"/>
        <c:noMultiLvlLbl val="0"/>
      </c:catAx>
      <c:valAx>
        <c:axId val="907106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2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[D-generacion-de-residuos-no-peligrosos-en-el-sector-manufacturero.xlsx]Grafica AA!TablaDinámica5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0.2135</c:v>
                </c:pt>
                <c:pt idx="1">
                  <c:v>292749.64502</c:v>
                </c:pt>
                <c:pt idx="2">
                  <c:v>0.9</c:v>
                </c:pt>
                <c:pt idx="3">
                  <c:v>10579.4169</c:v>
                </c:pt>
                <c:pt idx="4">
                  <c:v>836576.74577000004</c:v>
                </c:pt>
                <c:pt idx="5">
                  <c:v>81764.715249999994</c:v>
                </c:pt>
                <c:pt idx="6">
                  <c:v>144.20400000000001</c:v>
                </c:pt>
                <c:pt idx="7">
                  <c:v>629.49</c:v>
                </c:pt>
                <c:pt idx="8">
                  <c:v>1283.5350000000001</c:v>
                </c:pt>
                <c:pt idx="9">
                  <c:v>0</c:v>
                </c:pt>
                <c:pt idx="10">
                  <c:v>53810.146549999998</c:v>
                </c:pt>
                <c:pt idx="11">
                  <c:v>154119.80368000001</c:v>
                </c:pt>
                <c:pt idx="12">
                  <c:v>14508.51542</c:v>
                </c:pt>
                <c:pt idx="13">
                  <c:v>25626.17237</c:v>
                </c:pt>
                <c:pt idx="14">
                  <c:v>558.44117000000006</c:v>
                </c:pt>
                <c:pt idx="15">
                  <c:v>25.918900000000001</c:v>
                </c:pt>
                <c:pt idx="16">
                  <c:v>92567.206189999997</c:v>
                </c:pt>
                <c:pt idx="17">
                  <c:v>22760.006960000002</c:v>
                </c:pt>
                <c:pt idx="18">
                  <c:v>2701.1709500000002</c:v>
                </c:pt>
                <c:pt idx="19">
                  <c:v>2953.2820000000002</c:v>
                </c:pt>
                <c:pt idx="20">
                  <c:v>36.0501</c:v>
                </c:pt>
                <c:pt idx="21">
                  <c:v>0</c:v>
                </c:pt>
                <c:pt idx="22">
                  <c:v>51.715900000000005</c:v>
                </c:pt>
                <c:pt idx="23">
                  <c:v>96268.453640000007</c:v>
                </c:pt>
                <c:pt idx="24">
                  <c:v>2053.3022599999999</c:v>
                </c:pt>
                <c:pt idx="25">
                  <c:v>7415.6171199999999</c:v>
                </c:pt>
                <c:pt idx="26">
                  <c:v>13788.98576</c:v>
                </c:pt>
                <c:pt idx="27">
                  <c:v>45298.936049999997</c:v>
                </c:pt>
                <c:pt idx="28">
                  <c:v>451568.85795999999</c:v>
                </c:pt>
                <c:pt idx="29">
                  <c:v>13380.29169</c:v>
                </c:pt>
                <c:pt idx="30">
                  <c:v>0</c:v>
                </c:pt>
                <c:pt idx="31">
                  <c:v>820092.84025000001</c:v>
                </c:pt>
                <c:pt idx="32">
                  <c:v>2704.9225000000001</c:v>
                </c:pt>
                <c:pt idx="33">
                  <c:v>6459.2452000000003</c:v>
                </c:pt>
                <c:pt idx="34">
                  <c:v>36344.331189999997</c:v>
                </c:pt>
                <c:pt idx="35">
                  <c:v>114442.02426000001</c:v>
                </c:pt>
                <c:pt idx="36">
                  <c:v>77.663110000000003</c:v>
                </c:pt>
                <c:pt idx="37">
                  <c:v>109586.89048</c:v>
                </c:pt>
                <c:pt idx="38">
                  <c:v>264882.70000999997</c:v>
                </c:pt>
              </c:numCache>
            </c:numRef>
          </c:val>
          <c:extLst>
            <c:ext xmlns:c16="http://schemas.microsoft.com/office/drawing/2014/chart" uri="{C3380CC4-5D6E-409C-BE32-E72D297353CC}">
              <c16:uniqueId val="{00000000-8EF4-44E8-B3F6-729F3C2FE097}"/>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24.248999999999999</c:v>
                </c:pt>
                <c:pt idx="1">
                  <c:v>306219.02171</c:v>
                </c:pt>
                <c:pt idx="2">
                  <c:v>0</c:v>
                </c:pt>
                <c:pt idx="3">
                  <c:v>9771.6641999999993</c:v>
                </c:pt>
                <c:pt idx="4">
                  <c:v>629691.07091000001</c:v>
                </c:pt>
                <c:pt idx="5">
                  <c:v>82657.727700000003</c:v>
                </c:pt>
                <c:pt idx="6">
                  <c:v>1564.69028</c:v>
                </c:pt>
                <c:pt idx="7">
                  <c:v>510.65249999999997</c:v>
                </c:pt>
                <c:pt idx="8">
                  <c:v>568.93700000000001</c:v>
                </c:pt>
                <c:pt idx="9">
                  <c:v>0</c:v>
                </c:pt>
                <c:pt idx="10">
                  <c:v>47985.403350000001</c:v>
                </c:pt>
                <c:pt idx="11">
                  <c:v>467313.93761999998</c:v>
                </c:pt>
                <c:pt idx="12">
                  <c:v>2572.1170000000002</c:v>
                </c:pt>
                <c:pt idx="13">
                  <c:v>28131.948479999999</c:v>
                </c:pt>
                <c:pt idx="14">
                  <c:v>21765.12775</c:v>
                </c:pt>
                <c:pt idx="15">
                  <c:v>0</c:v>
                </c:pt>
                <c:pt idx="16">
                  <c:v>641471.49489999912</c:v>
                </c:pt>
                <c:pt idx="17">
                  <c:v>46070.625289999996</c:v>
                </c:pt>
                <c:pt idx="18">
                  <c:v>2918.1233099999999</c:v>
                </c:pt>
                <c:pt idx="19">
                  <c:v>3604.05</c:v>
                </c:pt>
                <c:pt idx="20">
                  <c:v>6.3491999999999997</c:v>
                </c:pt>
                <c:pt idx="21">
                  <c:v>0</c:v>
                </c:pt>
                <c:pt idx="22">
                  <c:v>1404.8751499999998</c:v>
                </c:pt>
                <c:pt idx="23">
                  <c:v>4589.19362</c:v>
                </c:pt>
                <c:pt idx="24">
                  <c:v>3461.4635400000002</c:v>
                </c:pt>
                <c:pt idx="25">
                  <c:v>6991.8474000000006</c:v>
                </c:pt>
                <c:pt idx="26">
                  <c:v>9961.3883299999998</c:v>
                </c:pt>
                <c:pt idx="27">
                  <c:v>53688.867960000003</c:v>
                </c:pt>
                <c:pt idx="28">
                  <c:v>526304.90781999996</c:v>
                </c:pt>
                <c:pt idx="29">
                  <c:v>22701.281300000002</c:v>
                </c:pt>
                <c:pt idx="30">
                  <c:v>0</c:v>
                </c:pt>
                <c:pt idx="31">
                  <c:v>1024872.10991</c:v>
                </c:pt>
                <c:pt idx="32">
                  <c:v>2868.6856000000002</c:v>
                </c:pt>
                <c:pt idx="33">
                  <c:v>10105.014300000001</c:v>
                </c:pt>
                <c:pt idx="34">
                  <c:v>20787.524140000001</c:v>
                </c:pt>
                <c:pt idx="35">
                  <c:v>84349.215830000001</c:v>
                </c:pt>
                <c:pt idx="36">
                  <c:v>249.81725</c:v>
                </c:pt>
                <c:pt idx="37">
                  <c:v>230092.02413000001</c:v>
                </c:pt>
                <c:pt idx="38">
                  <c:v>678795.19351999997</c:v>
                </c:pt>
              </c:numCache>
            </c:numRef>
          </c:val>
          <c:extLst>
            <c:ext xmlns:c16="http://schemas.microsoft.com/office/drawing/2014/chart" uri="{C3380CC4-5D6E-409C-BE32-E72D297353CC}">
              <c16:uniqueId val="{00000001-8EF4-44E8-B3F6-729F3C2FE097}"/>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21.771999999999998</c:v>
                </c:pt>
                <c:pt idx="1">
                  <c:v>466015.84452999994</c:v>
                </c:pt>
                <c:pt idx="2">
                  <c:v>0.9</c:v>
                </c:pt>
                <c:pt idx="3">
                  <c:v>5845.7563300000002</c:v>
                </c:pt>
                <c:pt idx="4">
                  <c:v>469161.25011999998</c:v>
                </c:pt>
                <c:pt idx="5">
                  <c:v>70549.550959999993</c:v>
                </c:pt>
                <c:pt idx="6">
                  <c:v>7011.9115599999996</c:v>
                </c:pt>
                <c:pt idx="7">
                  <c:v>586.61400000000003</c:v>
                </c:pt>
                <c:pt idx="8">
                  <c:v>1341.8335</c:v>
                </c:pt>
                <c:pt idx="9">
                  <c:v>0</c:v>
                </c:pt>
                <c:pt idx="10">
                  <c:v>30213.218510000002</c:v>
                </c:pt>
                <c:pt idx="11">
                  <c:v>59646.922920000005</c:v>
                </c:pt>
                <c:pt idx="12">
                  <c:v>65440.950790000003</c:v>
                </c:pt>
                <c:pt idx="13">
                  <c:v>25540.67584</c:v>
                </c:pt>
                <c:pt idx="14">
                  <c:v>8577.2142500000009</c:v>
                </c:pt>
                <c:pt idx="15">
                  <c:v>0</c:v>
                </c:pt>
                <c:pt idx="16">
                  <c:v>92755.742700000003</c:v>
                </c:pt>
                <c:pt idx="17">
                  <c:v>45539.206560000006</c:v>
                </c:pt>
                <c:pt idx="18">
                  <c:v>3678.6080999999999</c:v>
                </c:pt>
                <c:pt idx="19">
                  <c:v>3733.3710000000001</c:v>
                </c:pt>
                <c:pt idx="20">
                  <c:v>7.6761200000000001</c:v>
                </c:pt>
                <c:pt idx="21">
                  <c:v>0</c:v>
                </c:pt>
                <c:pt idx="22">
                  <c:v>4986.0020000000004</c:v>
                </c:pt>
                <c:pt idx="23">
                  <c:v>5695.0353499999992</c:v>
                </c:pt>
                <c:pt idx="24">
                  <c:v>294.13971000000004</c:v>
                </c:pt>
                <c:pt idx="25">
                  <c:v>7167.72937</c:v>
                </c:pt>
                <c:pt idx="26">
                  <c:v>10058.908539999999</c:v>
                </c:pt>
                <c:pt idx="27">
                  <c:v>329404.44372000004</c:v>
                </c:pt>
                <c:pt idx="28">
                  <c:v>532892.43793000001</c:v>
                </c:pt>
                <c:pt idx="29">
                  <c:v>16870.8361</c:v>
                </c:pt>
                <c:pt idx="30">
                  <c:v>0</c:v>
                </c:pt>
                <c:pt idx="31">
                  <c:v>1389313.5467300001</c:v>
                </c:pt>
                <c:pt idx="32">
                  <c:v>1521.2462399999999</c:v>
                </c:pt>
                <c:pt idx="33">
                  <c:v>25995.714600000003</c:v>
                </c:pt>
                <c:pt idx="34">
                  <c:v>27594.817940000001</c:v>
                </c:pt>
                <c:pt idx="35">
                  <c:v>34082.61105</c:v>
                </c:pt>
                <c:pt idx="36">
                  <c:v>91.245960000000011</c:v>
                </c:pt>
                <c:pt idx="37">
                  <c:v>79001.769</c:v>
                </c:pt>
                <c:pt idx="38">
                  <c:v>252116.09597000072</c:v>
                </c:pt>
              </c:numCache>
            </c:numRef>
          </c:val>
          <c:extLst>
            <c:ext xmlns:c16="http://schemas.microsoft.com/office/drawing/2014/chart" uri="{C3380CC4-5D6E-409C-BE32-E72D297353CC}">
              <c16:uniqueId val="{00000002-8EF4-44E8-B3F6-729F3C2FE097}"/>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8.6489999999999991</c:v>
                </c:pt>
                <c:pt idx="1">
                  <c:v>443772.24076999997</c:v>
                </c:pt>
                <c:pt idx="2">
                  <c:v>30104.055989999997</c:v>
                </c:pt>
                <c:pt idx="3">
                  <c:v>8093.3459999999995</c:v>
                </c:pt>
                <c:pt idx="4">
                  <c:v>376502.30881999998</c:v>
                </c:pt>
                <c:pt idx="5">
                  <c:v>66449.760800000004</c:v>
                </c:pt>
                <c:pt idx="6">
                  <c:v>1986.039</c:v>
                </c:pt>
                <c:pt idx="7">
                  <c:v>1276.683</c:v>
                </c:pt>
                <c:pt idx="8">
                  <c:v>39006.477200000001</c:v>
                </c:pt>
                <c:pt idx="9">
                  <c:v>0</c:v>
                </c:pt>
                <c:pt idx="10">
                  <c:v>50569.784509999998</c:v>
                </c:pt>
                <c:pt idx="11">
                  <c:v>74249.198550000001</c:v>
                </c:pt>
                <c:pt idx="12">
                  <c:v>2477.7316000000001</c:v>
                </c:pt>
                <c:pt idx="13">
                  <c:v>12413.055900000001</c:v>
                </c:pt>
                <c:pt idx="14">
                  <c:v>1794.3961499999998</c:v>
                </c:pt>
                <c:pt idx="15">
                  <c:v>63.927459999999996</c:v>
                </c:pt>
                <c:pt idx="16">
                  <c:v>99678.621190000005</c:v>
                </c:pt>
                <c:pt idx="17">
                  <c:v>62179.1368</c:v>
                </c:pt>
                <c:pt idx="18">
                  <c:v>3115.9417000000003</c:v>
                </c:pt>
                <c:pt idx="19">
                  <c:v>3180.0540000000001</c:v>
                </c:pt>
                <c:pt idx="20">
                  <c:v>8</c:v>
                </c:pt>
                <c:pt idx="21">
                  <c:v>0</c:v>
                </c:pt>
                <c:pt idx="22">
                  <c:v>7282.6273300000003</c:v>
                </c:pt>
                <c:pt idx="23">
                  <c:v>3661.8521600000004</c:v>
                </c:pt>
                <c:pt idx="24">
                  <c:v>7524.3210799999997</c:v>
                </c:pt>
                <c:pt idx="25">
                  <c:v>4751.1805700000004</c:v>
                </c:pt>
                <c:pt idx="26">
                  <c:v>5945.20525</c:v>
                </c:pt>
                <c:pt idx="27">
                  <c:v>76661.505720000001</c:v>
                </c:pt>
                <c:pt idx="28">
                  <c:v>530468.86311000003</c:v>
                </c:pt>
                <c:pt idx="29">
                  <c:v>17728.387940000001</c:v>
                </c:pt>
                <c:pt idx="30">
                  <c:v>0</c:v>
                </c:pt>
                <c:pt idx="31">
                  <c:v>875801.12340000004</c:v>
                </c:pt>
                <c:pt idx="32">
                  <c:v>6387.32557</c:v>
                </c:pt>
                <c:pt idx="33">
                  <c:v>1577.3329199999998</c:v>
                </c:pt>
                <c:pt idx="34">
                  <c:v>35767.591919999999</c:v>
                </c:pt>
                <c:pt idx="35">
                  <c:v>56807.12715</c:v>
                </c:pt>
                <c:pt idx="36">
                  <c:v>102.465</c:v>
                </c:pt>
                <c:pt idx="37">
                  <c:v>174581.85707</c:v>
                </c:pt>
                <c:pt idx="38">
                  <c:v>243450.22536999953</c:v>
                </c:pt>
              </c:numCache>
            </c:numRef>
          </c:val>
          <c:extLst>
            <c:ext xmlns:c16="http://schemas.microsoft.com/office/drawing/2014/chart" uri="{C3380CC4-5D6E-409C-BE32-E72D297353CC}">
              <c16:uniqueId val="{00000003-8EF4-44E8-B3F6-729F3C2FE097}"/>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10.923999999999999</c:v>
                </c:pt>
                <c:pt idx="1">
                  <c:v>251562.43638</c:v>
                </c:pt>
                <c:pt idx="2">
                  <c:v>3185.66714</c:v>
                </c:pt>
                <c:pt idx="3">
                  <c:v>7004.3545000000004</c:v>
                </c:pt>
                <c:pt idx="4">
                  <c:v>280530.03348000004</c:v>
                </c:pt>
                <c:pt idx="5">
                  <c:v>70838.31177</c:v>
                </c:pt>
                <c:pt idx="6">
                  <c:v>922.41499999999996</c:v>
                </c:pt>
                <c:pt idx="7">
                  <c:v>4197.8193000000001</c:v>
                </c:pt>
                <c:pt idx="8">
                  <c:v>31567.597100000003</c:v>
                </c:pt>
                <c:pt idx="9">
                  <c:v>0</c:v>
                </c:pt>
                <c:pt idx="10">
                  <c:v>54044.145299999996</c:v>
                </c:pt>
                <c:pt idx="11">
                  <c:v>88944.507760000008</c:v>
                </c:pt>
                <c:pt idx="12">
                  <c:v>21976.959999999999</c:v>
                </c:pt>
                <c:pt idx="13">
                  <c:v>21680.468440000001</c:v>
                </c:pt>
                <c:pt idx="14">
                  <c:v>1242.5660500000001</c:v>
                </c:pt>
                <c:pt idx="15">
                  <c:v>17</c:v>
                </c:pt>
                <c:pt idx="16">
                  <c:v>56785.850009999995</c:v>
                </c:pt>
                <c:pt idx="17">
                  <c:v>42995.614090000003</c:v>
                </c:pt>
                <c:pt idx="18">
                  <c:v>3729.3132000000001</c:v>
                </c:pt>
                <c:pt idx="19">
                  <c:v>5365.2330000000002</c:v>
                </c:pt>
                <c:pt idx="20">
                  <c:v>6.9469399999999997</c:v>
                </c:pt>
                <c:pt idx="21">
                  <c:v>25</c:v>
                </c:pt>
                <c:pt idx="22">
                  <c:v>11463.452359999999</c:v>
                </c:pt>
                <c:pt idx="23">
                  <c:v>2652.2507000000001</c:v>
                </c:pt>
                <c:pt idx="24">
                  <c:v>10426.947539999999</c:v>
                </c:pt>
                <c:pt idx="25">
                  <c:v>10967.62268</c:v>
                </c:pt>
                <c:pt idx="26">
                  <c:v>9012.4680000000008</c:v>
                </c:pt>
                <c:pt idx="27">
                  <c:v>76280.833499999993</c:v>
                </c:pt>
                <c:pt idx="28">
                  <c:v>385301.12379000004</c:v>
                </c:pt>
                <c:pt idx="29">
                  <c:v>24190.259529999999</c:v>
                </c:pt>
                <c:pt idx="30">
                  <c:v>0</c:v>
                </c:pt>
                <c:pt idx="31">
                  <c:v>808442.76142999995</c:v>
                </c:pt>
                <c:pt idx="32">
                  <c:v>3132.0840499999999</c:v>
                </c:pt>
                <c:pt idx="33">
                  <c:v>8443.7545500000015</c:v>
                </c:pt>
                <c:pt idx="34">
                  <c:v>46098.291850000001</c:v>
                </c:pt>
                <c:pt idx="35">
                  <c:v>93241.8465</c:v>
                </c:pt>
                <c:pt idx="36">
                  <c:v>135.15899999999999</c:v>
                </c:pt>
                <c:pt idx="37">
                  <c:v>51410.183599999997</c:v>
                </c:pt>
                <c:pt idx="38">
                  <c:v>160997.09847999999</c:v>
                </c:pt>
              </c:numCache>
            </c:numRef>
          </c:val>
          <c:extLst>
            <c:ext xmlns:c16="http://schemas.microsoft.com/office/drawing/2014/chart" uri="{C3380CC4-5D6E-409C-BE32-E72D297353CC}">
              <c16:uniqueId val="{00000004-8EF4-44E8-B3F6-729F3C2FE097}"/>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7.1251999999999995</c:v>
                </c:pt>
                <c:pt idx="1">
                  <c:v>289575.07405</c:v>
                </c:pt>
                <c:pt idx="2">
                  <c:v>55688.404929999997</c:v>
                </c:pt>
                <c:pt idx="3">
                  <c:v>8397.8935099999999</c:v>
                </c:pt>
                <c:pt idx="4">
                  <c:v>402667.90250999999</c:v>
                </c:pt>
                <c:pt idx="5">
                  <c:v>69289.019540000008</c:v>
                </c:pt>
                <c:pt idx="6">
                  <c:v>1944.07</c:v>
                </c:pt>
                <c:pt idx="7">
                  <c:v>605.5643</c:v>
                </c:pt>
                <c:pt idx="8">
                  <c:v>212.18989999999999</c:v>
                </c:pt>
                <c:pt idx="9">
                  <c:v>1.4219999999999999</c:v>
                </c:pt>
                <c:pt idx="10">
                  <c:v>689.29585999999995</c:v>
                </c:pt>
                <c:pt idx="11">
                  <c:v>84074.954689999999</c:v>
                </c:pt>
                <c:pt idx="12">
                  <c:v>15577.20405</c:v>
                </c:pt>
                <c:pt idx="13">
                  <c:v>35916.488570000001</c:v>
                </c:pt>
                <c:pt idx="14">
                  <c:v>6400.1859999999997</c:v>
                </c:pt>
                <c:pt idx="15">
                  <c:v>43.399160000000002</c:v>
                </c:pt>
                <c:pt idx="16">
                  <c:v>143981.60390000002</c:v>
                </c:pt>
                <c:pt idx="17">
                  <c:v>70418.839849999989</c:v>
                </c:pt>
                <c:pt idx="18">
                  <c:v>3042.7021400000003</c:v>
                </c:pt>
                <c:pt idx="19">
                  <c:v>3641.5210000000002</c:v>
                </c:pt>
                <c:pt idx="20">
                  <c:v>8.8567199999999993</c:v>
                </c:pt>
                <c:pt idx="21">
                  <c:v>66.439679999999996</c:v>
                </c:pt>
                <c:pt idx="22">
                  <c:v>15594.094880000001</c:v>
                </c:pt>
                <c:pt idx="23">
                  <c:v>2802.02477</c:v>
                </c:pt>
                <c:pt idx="24">
                  <c:v>15786.5288</c:v>
                </c:pt>
                <c:pt idx="25">
                  <c:v>10891.15688</c:v>
                </c:pt>
                <c:pt idx="26">
                  <c:v>11788.70967</c:v>
                </c:pt>
                <c:pt idx="27">
                  <c:v>73462.732629999999</c:v>
                </c:pt>
                <c:pt idx="28">
                  <c:v>376751.49379000004</c:v>
                </c:pt>
                <c:pt idx="29">
                  <c:v>15221.961740000001</c:v>
                </c:pt>
                <c:pt idx="30">
                  <c:v>0</c:v>
                </c:pt>
                <c:pt idx="31">
                  <c:v>877705.47261000006</c:v>
                </c:pt>
                <c:pt idx="32">
                  <c:v>1768.3896000000002</c:v>
                </c:pt>
                <c:pt idx="33">
                  <c:v>4374.2659000000003</c:v>
                </c:pt>
                <c:pt idx="34">
                  <c:v>32602.922559999999</c:v>
                </c:pt>
                <c:pt idx="35">
                  <c:v>119712.69478000001</c:v>
                </c:pt>
                <c:pt idx="36">
                  <c:v>56.366</c:v>
                </c:pt>
                <c:pt idx="37">
                  <c:v>66209.899720000001</c:v>
                </c:pt>
                <c:pt idx="38">
                  <c:v>286527.73772000003</c:v>
                </c:pt>
              </c:numCache>
            </c:numRef>
          </c:val>
          <c:extLst>
            <c:ext xmlns:c16="http://schemas.microsoft.com/office/drawing/2014/chart" uri="{C3380CC4-5D6E-409C-BE32-E72D297353CC}">
              <c16:uniqueId val="{00000005-8EF4-44E8-B3F6-729F3C2FE097}"/>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5.7220000000000004</c:v>
                </c:pt>
                <c:pt idx="1">
                  <c:v>177189.44721000001</c:v>
                </c:pt>
                <c:pt idx="2">
                  <c:v>11048.13531</c:v>
                </c:pt>
                <c:pt idx="3">
                  <c:v>10470.6795</c:v>
                </c:pt>
                <c:pt idx="4">
                  <c:v>389995.42264</c:v>
                </c:pt>
                <c:pt idx="5">
                  <c:v>79883.01479999999</c:v>
                </c:pt>
                <c:pt idx="6">
                  <c:v>2020.2750000000001</c:v>
                </c:pt>
                <c:pt idx="7">
                  <c:v>4033.2982599999996</c:v>
                </c:pt>
                <c:pt idx="8">
                  <c:v>139.34700000000001</c:v>
                </c:pt>
                <c:pt idx="9">
                  <c:v>3.7450000000000001</c:v>
                </c:pt>
                <c:pt idx="10">
                  <c:v>15401.5846</c:v>
                </c:pt>
                <c:pt idx="11">
                  <c:v>65997.295689999999</c:v>
                </c:pt>
                <c:pt idx="12">
                  <c:v>15221.5689</c:v>
                </c:pt>
                <c:pt idx="13">
                  <c:v>38592.447840000001</c:v>
                </c:pt>
                <c:pt idx="14">
                  <c:v>8923.7080000000005</c:v>
                </c:pt>
                <c:pt idx="15">
                  <c:v>150.27046999999999</c:v>
                </c:pt>
                <c:pt idx="16">
                  <c:v>97737.583249999996</c:v>
                </c:pt>
                <c:pt idx="17">
                  <c:v>60959.741159999998</c:v>
                </c:pt>
                <c:pt idx="18">
                  <c:v>38021.0052</c:v>
                </c:pt>
                <c:pt idx="19">
                  <c:v>2373.1790000000001</c:v>
                </c:pt>
                <c:pt idx="20">
                  <c:v>4.64703</c:v>
                </c:pt>
                <c:pt idx="21">
                  <c:v>17.23068</c:v>
                </c:pt>
                <c:pt idx="22">
                  <c:v>16970.148359999999</c:v>
                </c:pt>
                <c:pt idx="23">
                  <c:v>2827.6471200000001</c:v>
                </c:pt>
                <c:pt idx="24">
                  <c:v>14934.71494</c:v>
                </c:pt>
                <c:pt idx="25">
                  <c:v>9789.06214</c:v>
                </c:pt>
                <c:pt idx="26">
                  <c:v>8254.07</c:v>
                </c:pt>
                <c:pt idx="27">
                  <c:v>65772.96716</c:v>
                </c:pt>
                <c:pt idx="28">
                  <c:v>499058.53638999996</c:v>
                </c:pt>
                <c:pt idx="29">
                  <c:v>15543.041369999999</c:v>
                </c:pt>
                <c:pt idx="30">
                  <c:v>5508.5910000000003</c:v>
                </c:pt>
                <c:pt idx="31">
                  <c:v>848021.25435000006</c:v>
                </c:pt>
                <c:pt idx="32">
                  <c:v>2415.5117999999998</c:v>
                </c:pt>
                <c:pt idx="33">
                  <c:v>4517.1264600000004</c:v>
                </c:pt>
                <c:pt idx="34">
                  <c:v>30023.281999999999</c:v>
                </c:pt>
                <c:pt idx="35">
                  <c:v>130055.43265999999</c:v>
                </c:pt>
                <c:pt idx="36">
                  <c:v>65.022999999999996</c:v>
                </c:pt>
                <c:pt idx="37">
                  <c:v>50715.480909999998</c:v>
                </c:pt>
                <c:pt idx="38">
                  <c:v>617696.72603999998</c:v>
                </c:pt>
              </c:numCache>
            </c:numRef>
          </c:val>
          <c:extLst>
            <c:ext xmlns:c16="http://schemas.microsoft.com/office/drawing/2014/chart" uri="{C3380CC4-5D6E-409C-BE32-E72D297353CC}">
              <c16:uniqueId val="{00000006-8EF4-44E8-B3F6-729F3C2FE097}"/>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324003.33</c:v>
                </c:pt>
                <c:pt idx="2">
                  <c:v>22109</c:v>
                </c:pt>
                <c:pt idx="3">
                  <c:v>9497.27</c:v>
                </c:pt>
                <c:pt idx="4">
                  <c:v>512646.04</c:v>
                </c:pt>
                <c:pt idx="5">
                  <c:v>37659.71</c:v>
                </c:pt>
                <c:pt idx="6">
                  <c:v>989.1</c:v>
                </c:pt>
                <c:pt idx="7">
                  <c:v>5597.67</c:v>
                </c:pt>
                <c:pt idx="8">
                  <c:v>5137.6499999999996</c:v>
                </c:pt>
                <c:pt idx="9">
                  <c:v>1.3</c:v>
                </c:pt>
                <c:pt idx="10">
                  <c:v>58333.91</c:v>
                </c:pt>
                <c:pt idx="11">
                  <c:v>90277.19</c:v>
                </c:pt>
                <c:pt idx="12">
                  <c:v>104749.09</c:v>
                </c:pt>
                <c:pt idx="13">
                  <c:v>61216.480000000003</c:v>
                </c:pt>
                <c:pt idx="14">
                  <c:v>3297.42</c:v>
                </c:pt>
                <c:pt idx="15">
                  <c:v>66.11</c:v>
                </c:pt>
                <c:pt idx="16">
                  <c:v>94163.45</c:v>
                </c:pt>
                <c:pt idx="17">
                  <c:v>70159.17</c:v>
                </c:pt>
                <c:pt idx="18">
                  <c:v>6964.13</c:v>
                </c:pt>
                <c:pt idx="19">
                  <c:v>9.32</c:v>
                </c:pt>
                <c:pt idx="20">
                  <c:v>28.96</c:v>
                </c:pt>
                <c:pt idx="21">
                  <c:v>2.89</c:v>
                </c:pt>
                <c:pt idx="22">
                  <c:v>1235.33</c:v>
                </c:pt>
                <c:pt idx="23">
                  <c:v>4006.15</c:v>
                </c:pt>
                <c:pt idx="24">
                  <c:v>22918.1</c:v>
                </c:pt>
                <c:pt idx="25">
                  <c:v>6655.89</c:v>
                </c:pt>
                <c:pt idx="26">
                  <c:v>16967.72</c:v>
                </c:pt>
                <c:pt idx="27">
                  <c:v>58374.22</c:v>
                </c:pt>
                <c:pt idx="28">
                  <c:v>551897.48</c:v>
                </c:pt>
                <c:pt idx="29">
                  <c:v>19931.05</c:v>
                </c:pt>
                <c:pt idx="30">
                  <c:v>7445.14</c:v>
                </c:pt>
                <c:pt idx="31">
                  <c:v>974372.36</c:v>
                </c:pt>
                <c:pt idx="32">
                  <c:v>2613.94</c:v>
                </c:pt>
                <c:pt idx="33">
                  <c:v>7338.84</c:v>
                </c:pt>
                <c:pt idx="34">
                  <c:v>36708.33</c:v>
                </c:pt>
                <c:pt idx="35">
                  <c:v>300110.05</c:v>
                </c:pt>
                <c:pt idx="36">
                  <c:v>81.8</c:v>
                </c:pt>
                <c:pt idx="37">
                  <c:v>74201.240000000005</c:v>
                </c:pt>
                <c:pt idx="38">
                  <c:v>227610.09</c:v>
                </c:pt>
              </c:numCache>
            </c:numRef>
          </c:val>
          <c:extLst>
            <c:ext xmlns:c16="http://schemas.microsoft.com/office/drawing/2014/chart" uri="{C3380CC4-5D6E-409C-BE32-E72D297353CC}">
              <c16:uniqueId val="{00000007-8EF4-44E8-B3F6-729F3C2FE097}"/>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348693.40257999999</c:v>
                </c:pt>
                <c:pt idx="2">
                  <c:v>7520.7114800000008</c:v>
                </c:pt>
                <c:pt idx="3">
                  <c:v>13816.09325</c:v>
                </c:pt>
                <c:pt idx="4">
                  <c:v>644135.94813000003</c:v>
                </c:pt>
                <c:pt idx="5">
                  <c:v>71913.740000000005</c:v>
                </c:pt>
                <c:pt idx="6">
                  <c:v>1603.759</c:v>
                </c:pt>
                <c:pt idx="7">
                  <c:v>5818.6904000000004</c:v>
                </c:pt>
                <c:pt idx="8">
                  <c:v>41806.397549999994</c:v>
                </c:pt>
                <c:pt idx="9">
                  <c:v>0</c:v>
                </c:pt>
                <c:pt idx="10">
                  <c:v>73397.839469999992</c:v>
                </c:pt>
                <c:pt idx="11">
                  <c:v>100369.25659</c:v>
                </c:pt>
                <c:pt idx="12">
                  <c:v>14831.37657</c:v>
                </c:pt>
                <c:pt idx="13">
                  <c:v>62379.984520000005</c:v>
                </c:pt>
                <c:pt idx="14">
                  <c:v>4160.1170000000002</c:v>
                </c:pt>
                <c:pt idx="15">
                  <c:v>20.521099999999997</c:v>
                </c:pt>
                <c:pt idx="16">
                  <c:v>138959.42811000001</c:v>
                </c:pt>
                <c:pt idx="17">
                  <c:v>79296.99149</c:v>
                </c:pt>
                <c:pt idx="18">
                  <c:v>30388.512850000003</c:v>
                </c:pt>
                <c:pt idx="19">
                  <c:v>5685.6350000000002</c:v>
                </c:pt>
                <c:pt idx="20">
                  <c:v>5.7481</c:v>
                </c:pt>
                <c:pt idx="21">
                  <c:v>5.8491999999999997</c:v>
                </c:pt>
                <c:pt idx="22">
                  <c:v>20958.581969999999</c:v>
                </c:pt>
                <c:pt idx="23">
                  <c:v>54478.3436</c:v>
                </c:pt>
                <c:pt idx="24">
                  <c:v>6809.9607800000003</c:v>
                </c:pt>
                <c:pt idx="25">
                  <c:v>6852.0463499999996</c:v>
                </c:pt>
                <c:pt idx="26">
                  <c:v>19708.427199999998</c:v>
                </c:pt>
                <c:pt idx="27">
                  <c:v>103631.12434000001</c:v>
                </c:pt>
                <c:pt idx="28">
                  <c:v>582521.1860499999</c:v>
                </c:pt>
                <c:pt idx="29">
                  <c:v>22225.027100000003</c:v>
                </c:pt>
                <c:pt idx="30">
                  <c:v>7228.2136</c:v>
                </c:pt>
                <c:pt idx="31">
                  <c:v>1167144.4307800001</c:v>
                </c:pt>
                <c:pt idx="32">
                  <c:v>1856.4672</c:v>
                </c:pt>
                <c:pt idx="33">
                  <c:v>10156.1837</c:v>
                </c:pt>
                <c:pt idx="34">
                  <c:v>45214.8675</c:v>
                </c:pt>
                <c:pt idx="35">
                  <c:v>158651.85863999999</c:v>
                </c:pt>
                <c:pt idx="36">
                  <c:v>223.72</c:v>
                </c:pt>
                <c:pt idx="37">
                  <c:v>62927.827689999998</c:v>
                </c:pt>
                <c:pt idx="38">
                  <c:v>296060.33592000004</c:v>
                </c:pt>
              </c:numCache>
            </c:numRef>
          </c:val>
          <c:extLst>
            <c:ext xmlns:c16="http://schemas.microsoft.com/office/drawing/2014/chart" uri="{C3380CC4-5D6E-409C-BE32-E72D297353CC}">
              <c16:uniqueId val="{00000008-8EF4-44E8-B3F6-729F3C2FE097}"/>
            </c:ext>
          </c:extLst>
        </c:ser>
        <c:dLbls>
          <c:showLegendKey val="0"/>
          <c:showVal val="0"/>
          <c:showCatName val="0"/>
          <c:showSerName val="0"/>
          <c:showPercent val="0"/>
          <c:showBubbleSize val="0"/>
        </c:dLbls>
        <c:gapWidth val="219"/>
        <c:overlap val="-27"/>
        <c:axId val="907094176"/>
        <c:axId val="907104576"/>
      </c:barChart>
      <c:catAx>
        <c:axId val="907094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4576"/>
        <c:crosses val="autoZero"/>
        <c:auto val="1"/>
        <c:lblAlgn val="ctr"/>
        <c:lblOffset val="100"/>
        <c:noMultiLvlLbl val="0"/>
      </c:catAx>
      <c:valAx>
        <c:axId val="907104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4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26458</xdr:colOff>
      <xdr:row>0</xdr:row>
      <xdr:rowOff>122767</xdr:rowOff>
    </xdr:from>
    <xdr:to>
      <xdr:col>2</xdr:col>
      <xdr:colOff>8840</xdr:colOff>
      <xdr:row>3</xdr:row>
      <xdr:rowOff>70823</xdr:rowOff>
    </xdr:to>
    <xdr:pic>
      <xdr:nvPicPr>
        <xdr:cNvPr id="4" name="Imagen 3">
          <a:extLst>
            <a:ext uri="{FF2B5EF4-FFF2-40B4-BE49-F238E27FC236}">
              <a16:creationId xmlns:a16="http://schemas.microsoft.com/office/drawing/2014/main" id="{83BBE80D-356E-48F6-AFC5-E3704D3757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458" y="122767"/>
          <a:ext cx="1199465" cy="519556"/>
        </a:xfrm>
        <a:prstGeom prst="rect">
          <a:avLst/>
        </a:prstGeom>
      </xdr:spPr>
    </xdr:pic>
    <xdr:clientData/>
  </xdr:twoCellAnchor>
  <xdr:twoCellAnchor editAs="oneCell">
    <xdr:from>
      <xdr:col>3</xdr:col>
      <xdr:colOff>200461</xdr:colOff>
      <xdr:row>0</xdr:row>
      <xdr:rowOff>112184</xdr:rowOff>
    </xdr:from>
    <xdr:to>
      <xdr:col>3</xdr:col>
      <xdr:colOff>1460250</xdr:colOff>
      <xdr:row>3</xdr:row>
      <xdr:rowOff>89523</xdr:rowOff>
    </xdr:to>
    <xdr:pic>
      <xdr:nvPicPr>
        <xdr:cNvPr id="5" name="Imagen 4">
          <a:extLst>
            <a:ext uri="{FF2B5EF4-FFF2-40B4-BE49-F238E27FC236}">
              <a16:creationId xmlns:a16="http://schemas.microsoft.com/office/drawing/2014/main" id="{57957C65-902C-4908-A6B4-E732A39617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61711" y="112184"/>
          <a:ext cx="1259789" cy="548839"/>
        </a:xfrm>
        <a:prstGeom prst="rect">
          <a:avLst/>
        </a:prstGeom>
      </xdr:spPr>
    </xdr:pic>
    <xdr:clientData/>
  </xdr:twoCellAnchor>
  <xdr:twoCellAnchor editAs="oneCell">
    <xdr:from>
      <xdr:col>3</xdr:col>
      <xdr:colOff>16637</xdr:colOff>
      <xdr:row>4</xdr:row>
      <xdr:rowOff>101516</xdr:rowOff>
    </xdr:from>
    <xdr:to>
      <xdr:col>3</xdr:col>
      <xdr:colOff>1497242</xdr:colOff>
      <xdr:row>7</xdr:row>
      <xdr:rowOff>63415</xdr:rowOff>
    </xdr:to>
    <xdr:pic>
      <xdr:nvPicPr>
        <xdr:cNvPr id="6" name="Imagen 5">
          <a:extLst>
            <a:ext uri="{FF2B5EF4-FFF2-40B4-BE49-F238E27FC236}">
              <a16:creationId xmlns:a16="http://schemas.microsoft.com/office/drawing/2014/main" id="{2DB78267-5108-410D-9829-D9D4C5934B2C}"/>
            </a:ext>
          </a:extLst>
        </xdr:cNvPr>
        <xdr:cNvPicPr>
          <a:picLocks noChangeAspect="1"/>
        </xdr:cNvPicPr>
      </xdr:nvPicPr>
      <xdr:blipFill>
        <a:blip xmlns:r="http://schemas.openxmlformats.org/officeDocument/2006/relationships" r:embed="rId3"/>
        <a:stretch>
          <a:fillRect/>
        </a:stretch>
      </xdr:blipFill>
      <xdr:spPr>
        <a:xfrm>
          <a:off x="7477887" y="863516"/>
          <a:ext cx="1480605" cy="533399"/>
        </a:xfrm>
        <a:prstGeom prst="rect">
          <a:avLst/>
        </a:prstGeom>
      </xdr:spPr>
    </xdr:pic>
    <xdr:clientData/>
  </xdr:twoCellAnchor>
  <xdr:twoCellAnchor editAs="oneCell">
    <xdr:from>
      <xdr:col>1</xdr:col>
      <xdr:colOff>24342</xdr:colOff>
      <xdr:row>3</xdr:row>
      <xdr:rowOff>168275</xdr:rowOff>
    </xdr:from>
    <xdr:to>
      <xdr:col>2</xdr:col>
      <xdr:colOff>232834</xdr:colOff>
      <xdr:row>7</xdr:row>
      <xdr:rowOff>50487</xdr:rowOff>
    </xdr:to>
    <xdr:pic>
      <xdr:nvPicPr>
        <xdr:cNvPr id="3" name="Imagen 3">
          <a:extLst>
            <a:ext uri="{FF2B5EF4-FFF2-40B4-BE49-F238E27FC236}">
              <a16:creationId xmlns:a16="http://schemas.microsoft.com/office/drawing/2014/main" id="{2C20F6AE-E400-4714-B371-89CFF101B92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6342" y="739775"/>
          <a:ext cx="1425575" cy="64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117475</xdr:colOff>
      <xdr:row>1</xdr:row>
      <xdr:rowOff>336863</xdr:rowOff>
    </xdr:from>
    <xdr:to>
      <xdr:col>1</xdr:col>
      <xdr:colOff>1545167</xdr:colOff>
      <xdr:row>1</xdr:row>
      <xdr:rowOff>981075</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308" y="834280"/>
          <a:ext cx="1427692" cy="64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75140</xdr:colOff>
      <xdr:row>0</xdr:row>
      <xdr:rowOff>160120</xdr:rowOff>
    </xdr:from>
    <xdr:to>
      <xdr:col>1</xdr:col>
      <xdr:colOff>1439333</xdr:colOff>
      <xdr:row>1</xdr:row>
      <xdr:rowOff>254974</xdr:rowOff>
    </xdr:to>
    <xdr:pic>
      <xdr:nvPicPr>
        <xdr:cNvPr id="4" name="Imagen 3">
          <a:extLst>
            <a:ext uri="{FF2B5EF4-FFF2-40B4-BE49-F238E27FC236}">
              <a16:creationId xmlns:a16="http://schemas.microsoft.com/office/drawing/2014/main" id="{E4D9BD64-B5CB-48E7-AD27-1D367D1A2F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973" y="160120"/>
          <a:ext cx="1364193" cy="592271"/>
        </a:xfrm>
        <a:prstGeom prst="rect">
          <a:avLst/>
        </a:prstGeom>
      </xdr:spPr>
    </xdr:pic>
    <xdr:clientData/>
  </xdr:twoCellAnchor>
  <xdr:twoCellAnchor editAs="oneCell">
    <xdr:from>
      <xdr:col>3</xdr:col>
      <xdr:colOff>719666</xdr:colOff>
      <xdr:row>0</xdr:row>
      <xdr:rowOff>173566</xdr:rowOff>
    </xdr:from>
    <xdr:to>
      <xdr:col>3</xdr:col>
      <xdr:colOff>2082549</xdr:colOff>
      <xdr:row>1</xdr:row>
      <xdr:rowOff>271692</xdr:rowOff>
    </xdr:to>
    <xdr:pic>
      <xdr:nvPicPr>
        <xdr:cNvPr id="6" name="Imagen 5">
          <a:extLst>
            <a:ext uri="{FF2B5EF4-FFF2-40B4-BE49-F238E27FC236}">
              <a16:creationId xmlns:a16="http://schemas.microsoft.com/office/drawing/2014/main" id="{45338EAD-7A25-45B2-94B6-2595D2F287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66833" y="173566"/>
          <a:ext cx="1362883" cy="595543"/>
        </a:xfrm>
        <a:prstGeom prst="rect">
          <a:avLst/>
        </a:prstGeom>
      </xdr:spPr>
    </xdr:pic>
    <xdr:clientData/>
  </xdr:twoCellAnchor>
  <xdr:twoCellAnchor editAs="oneCell">
    <xdr:from>
      <xdr:col>3</xdr:col>
      <xdr:colOff>294742</xdr:colOff>
      <xdr:row>1</xdr:row>
      <xdr:rowOff>349250</xdr:rowOff>
    </xdr:from>
    <xdr:to>
      <xdr:col>3</xdr:col>
      <xdr:colOff>2061333</xdr:colOff>
      <xdr:row>1</xdr:row>
      <xdr:rowOff>985223</xdr:rowOff>
    </xdr:to>
    <xdr:pic>
      <xdr:nvPicPr>
        <xdr:cNvPr id="7" name="Imagen 6">
          <a:extLst>
            <a:ext uri="{FF2B5EF4-FFF2-40B4-BE49-F238E27FC236}">
              <a16:creationId xmlns:a16="http://schemas.microsoft.com/office/drawing/2014/main" id="{1113BFE3-1482-49A0-8FE9-C580F960401D}"/>
            </a:ext>
          </a:extLst>
        </xdr:cNvPr>
        <xdr:cNvPicPr>
          <a:picLocks noChangeAspect="1"/>
        </xdr:cNvPicPr>
      </xdr:nvPicPr>
      <xdr:blipFill>
        <a:blip xmlns:r="http://schemas.openxmlformats.org/officeDocument/2006/relationships" r:embed="rId4"/>
        <a:stretch>
          <a:fillRect/>
        </a:stretch>
      </xdr:blipFill>
      <xdr:spPr>
        <a:xfrm>
          <a:off x="5141909" y="846667"/>
          <a:ext cx="1766591" cy="635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xdr:row>
      <xdr:rowOff>114300</xdr:rowOff>
    </xdr:from>
    <xdr:to>
      <xdr:col>11</xdr:col>
      <xdr:colOff>433388</xdr:colOff>
      <xdr:row>20</xdr:row>
      <xdr:rowOff>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4</xdr:row>
      <xdr:rowOff>125130</xdr:rowOff>
    </xdr:from>
    <xdr:to>
      <xdr:col>1</xdr:col>
      <xdr:colOff>1555750</xdr:colOff>
      <xdr:row>8</xdr:row>
      <xdr:rowOff>50799</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887130"/>
          <a:ext cx="1524000" cy="687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31749</xdr:colOff>
      <xdr:row>1</xdr:row>
      <xdr:rowOff>41073</xdr:rowOff>
    </xdr:from>
    <xdr:to>
      <xdr:col>1</xdr:col>
      <xdr:colOff>1407583</xdr:colOff>
      <xdr:row>4</xdr:row>
      <xdr:rowOff>106808</xdr:rowOff>
    </xdr:to>
    <xdr:pic>
      <xdr:nvPicPr>
        <xdr:cNvPr id="5" name="Imagen 4">
          <a:extLst>
            <a:ext uri="{FF2B5EF4-FFF2-40B4-BE49-F238E27FC236}">
              <a16:creationId xmlns:a16="http://schemas.microsoft.com/office/drawing/2014/main" id="{B069FE5D-D24A-4ED4-88D9-A24E7FABA8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49" y="231573"/>
          <a:ext cx="1375834" cy="594901"/>
        </a:xfrm>
        <a:prstGeom prst="rect">
          <a:avLst/>
        </a:prstGeom>
      </xdr:spPr>
    </xdr:pic>
    <xdr:clientData/>
  </xdr:twoCellAnchor>
  <xdr:twoCellAnchor editAs="oneCell">
    <xdr:from>
      <xdr:col>9</xdr:col>
      <xdr:colOff>105834</xdr:colOff>
      <xdr:row>1</xdr:row>
      <xdr:rowOff>42333</xdr:rowOff>
    </xdr:from>
    <xdr:to>
      <xdr:col>10</xdr:col>
      <xdr:colOff>715183</xdr:colOff>
      <xdr:row>4</xdr:row>
      <xdr:rowOff>160782</xdr:rowOff>
    </xdr:to>
    <xdr:pic>
      <xdr:nvPicPr>
        <xdr:cNvPr id="6" name="Imagen 5">
          <a:extLst>
            <a:ext uri="{FF2B5EF4-FFF2-40B4-BE49-F238E27FC236}">
              <a16:creationId xmlns:a16="http://schemas.microsoft.com/office/drawing/2014/main" id="{12ADF468-E8BD-44E4-8280-6E9E3788D2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1" y="232833"/>
          <a:ext cx="1487766" cy="647615"/>
        </a:xfrm>
        <a:prstGeom prst="rect">
          <a:avLst/>
        </a:prstGeom>
      </xdr:spPr>
    </xdr:pic>
    <xdr:clientData/>
  </xdr:twoCellAnchor>
  <xdr:twoCellAnchor editAs="oneCell">
    <xdr:from>
      <xdr:col>9</xdr:col>
      <xdr:colOff>101303</xdr:colOff>
      <xdr:row>5</xdr:row>
      <xdr:rowOff>106808</xdr:rowOff>
    </xdr:from>
    <xdr:to>
      <xdr:col>10</xdr:col>
      <xdr:colOff>704549</xdr:colOff>
      <xdr:row>8</xdr:row>
      <xdr:rowOff>68707</xdr:rowOff>
    </xdr:to>
    <xdr:pic>
      <xdr:nvPicPr>
        <xdr:cNvPr id="7" name="Imagen 6">
          <a:extLst>
            <a:ext uri="{FF2B5EF4-FFF2-40B4-BE49-F238E27FC236}">
              <a16:creationId xmlns:a16="http://schemas.microsoft.com/office/drawing/2014/main" id="{4A2EF3B7-BE37-4476-959E-6542CD5CA843}"/>
            </a:ext>
          </a:extLst>
        </xdr:cNvPr>
        <xdr:cNvPicPr>
          <a:picLocks noChangeAspect="1"/>
        </xdr:cNvPicPr>
      </xdr:nvPicPr>
      <xdr:blipFill>
        <a:blip xmlns:r="http://schemas.openxmlformats.org/officeDocument/2006/relationships" r:embed="rId4"/>
        <a:stretch>
          <a:fillRect/>
        </a:stretch>
      </xdr:blipFill>
      <xdr:spPr>
        <a:xfrm>
          <a:off x="8567970" y="1059308"/>
          <a:ext cx="1481663" cy="533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466726</xdr:colOff>
      <xdr:row>3</xdr:row>
      <xdr:rowOff>28575</xdr:rowOff>
    </xdr:from>
    <xdr:to>
      <xdr:col>11</xdr:col>
      <xdr:colOff>447676</xdr:colOff>
      <xdr:row>25</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4</xdr:row>
      <xdr:rowOff>76200</xdr:rowOff>
    </xdr:from>
    <xdr:to>
      <xdr:col>1</xdr:col>
      <xdr:colOff>1552575</xdr:colOff>
      <xdr:row>7</xdr:row>
      <xdr:rowOff>161925</xdr:rowOff>
    </xdr:to>
    <xdr:pic>
      <xdr:nvPicPr>
        <xdr:cNvPr id="2" name="Imagen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838200"/>
          <a:ext cx="14573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47624</xdr:colOff>
      <xdr:row>1</xdr:row>
      <xdr:rowOff>38100</xdr:rowOff>
    </xdr:from>
    <xdr:to>
      <xdr:col>1</xdr:col>
      <xdr:colOff>1391169</xdr:colOff>
      <xdr:row>4</xdr:row>
      <xdr:rowOff>47540</xdr:rowOff>
    </xdr:to>
    <xdr:pic>
      <xdr:nvPicPr>
        <xdr:cNvPr id="4" name="Imagen 3">
          <a:extLst>
            <a:ext uri="{FF2B5EF4-FFF2-40B4-BE49-F238E27FC236}">
              <a16:creationId xmlns:a16="http://schemas.microsoft.com/office/drawing/2014/main" id="{558D75EE-CA80-40A6-BF0C-081E372C6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624" y="228600"/>
          <a:ext cx="1343545" cy="580940"/>
        </a:xfrm>
        <a:prstGeom prst="rect">
          <a:avLst/>
        </a:prstGeom>
      </xdr:spPr>
    </xdr:pic>
    <xdr:clientData/>
  </xdr:twoCellAnchor>
  <xdr:twoCellAnchor editAs="oneCell">
    <xdr:from>
      <xdr:col>9</xdr:col>
      <xdr:colOff>133351</xdr:colOff>
      <xdr:row>1</xdr:row>
      <xdr:rowOff>21812</xdr:rowOff>
    </xdr:from>
    <xdr:to>
      <xdr:col>10</xdr:col>
      <xdr:colOff>620992</xdr:colOff>
      <xdr:row>4</xdr:row>
      <xdr:rowOff>72590</xdr:rowOff>
    </xdr:to>
    <xdr:pic>
      <xdr:nvPicPr>
        <xdr:cNvPr id="5" name="Imagen 4">
          <a:extLst>
            <a:ext uri="{FF2B5EF4-FFF2-40B4-BE49-F238E27FC236}">
              <a16:creationId xmlns:a16="http://schemas.microsoft.com/office/drawing/2014/main" id="{E245D292-8993-448B-9EEF-5F3804C4A3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15326" y="212312"/>
          <a:ext cx="1429558" cy="622278"/>
        </a:xfrm>
        <a:prstGeom prst="rect">
          <a:avLst/>
        </a:prstGeom>
      </xdr:spPr>
    </xdr:pic>
    <xdr:clientData/>
  </xdr:twoCellAnchor>
  <xdr:twoCellAnchor editAs="oneCell">
    <xdr:from>
      <xdr:col>9</xdr:col>
      <xdr:colOff>116120</xdr:colOff>
      <xdr:row>4</xdr:row>
      <xdr:rowOff>143849</xdr:rowOff>
    </xdr:from>
    <xdr:to>
      <xdr:col>10</xdr:col>
      <xdr:colOff>655866</xdr:colOff>
      <xdr:row>7</xdr:row>
      <xdr:rowOff>105748</xdr:rowOff>
    </xdr:to>
    <xdr:pic>
      <xdr:nvPicPr>
        <xdr:cNvPr id="6" name="Imagen 5">
          <a:extLst>
            <a:ext uri="{FF2B5EF4-FFF2-40B4-BE49-F238E27FC236}">
              <a16:creationId xmlns:a16="http://schemas.microsoft.com/office/drawing/2014/main" id="{8DC50EE7-1A9E-486B-9DD2-9A1821522980}"/>
            </a:ext>
          </a:extLst>
        </xdr:cNvPr>
        <xdr:cNvPicPr>
          <a:picLocks noChangeAspect="1"/>
        </xdr:cNvPicPr>
      </xdr:nvPicPr>
      <xdr:blipFill>
        <a:blip xmlns:r="http://schemas.openxmlformats.org/officeDocument/2006/relationships" r:embed="rId4"/>
        <a:stretch>
          <a:fillRect/>
        </a:stretch>
      </xdr:blipFill>
      <xdr:spPr>
        <a:xfrm>
          <a:off x="8298095" y="905849"/>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552450</xdr:colOff>
      <xdr:row>6</xdr:row>
      <xdr:rowOff>133350</xdr:rowOff>
    </xdr:from>
    <xdr:to>
      <xdr:col>12</xdr:col>
      <xdr:colOff>0</xdr:colOff>
      <xdr:row>33</xdr:row>
      <xdr:rowOff>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3</xdr:row>
      <xdr:rowOff>76200</xdr:rowOff>
    </xdr:from>
    <xdr:to>
      <xdr:col>1</xdr:col>
      <xdr:colOff>1752186</xdr:colOff>
      <xdr:row>7</xdr:row>
      <xdr:rowOff>57150</xdr:rowOff>
    </xdr:to>
    <xdr:pic>
      <xdr:nvPicPr>
        <xdr:cNvPr id="2" name="Imagen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647700"/>
          <a:ext cx="164741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0</xdr:row>
      <xdr:rowOff>70909</xdr:rowOff>
    </xdr:from>
    <xdr:to>
      <xdr:col>1</xdr:col>
      <xdr:colOff>1315882</xdr:colOff>
      <xdr:row>3</xdr:row>
      <xdr:rowOff>18965</xdr:rowOff>
    </xdr:to>
    <xdr:pic>
      <xdr:nvPicPr>
        <xdr:cNvPr id="4" name="Imagen 3">
          <a:extLst>
            <a:ext uri="{FF2B5EF4-FFF2-40B4-BE49-F238E27FC236}">
              <a16:creationId xmlns:a16="http://schemas.microsoft.com/office/drawing/2014/main" id="{B557DC41-D3BD-49C3-89C3-6D1B9FEDB5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00" y="70909"/>
          <a:ext cx="1201582" cy="519556"/>
        </a:xfrm>
        <a:prstGeom prst="rect">
          <a:avLst/>
        </a:prstGeom>
      </xdr:spPr>
    </xdr:pic>
    <xdr:clientData/>
  </xdr:twoCellAnchor>
  <xdr:twoCellAnchor editAs="oneCell">
    <xdr:from>
      <xdr:col>9</xdr:col>
      <xdr:colOff>104775</xdr:colOff>
      <xdr:row>0</xdr:row>
      <xdr:rowOff>114300</xdr:rowOff>
    </xdr:from>
    <xdr:to>
      <xdr:col>10</xdr:col>
      <xdr:colOff>551141</xdr:colOff>
      <xdr:row>3</xdr:row>
      <xdr:rowOff>119470</xdr:rowOff>
    </xdr:to>
    <xdr:pic>
      <xdr:nvPicPr>
        <xdr:cNvPr id="5" name="Imagen 4">
          <a:extLst>
            <a:ext uri="{FF2B5EF4-FFF2-40B4-BE49-F238E27FC236}">
              <a16:creationId xmlns:a16="http://schemas.microsoft.com/office/drawing/2014/main" id="{45D79E16-D77E-4ED3-B60A-47A3E70851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44125" y="114300"/>
          <a:ext cx="1324783" cy="576670"/>
        </a:xfrm>
        <a:prstGeom prst="rect">
          <a:avLst/>
        </a:prstGeom>
      </xdr:spPr>
    </xdr:pic>
    <xdr:clientData/>
  </xdr:twoCellAnchor>
  <xdr:twoCellAnchor editAs="oneCell">
    <xdr:from>
      <xdr:col>8</xdr:col>
      <xdr:colOff>562266</xdr:colOff>
      <xdr:row>4</xdr:row>
      <xdr:rowOff>20024</xdr:rowOff>
    </xdr:from>
    <xdr:to>
      <xdr:col>10</xdr:col>
      <xdr:colOff>470658</xdr:colOff>
      <xdr:row>7</xdr:row>
      <xdr:rowOff>47625</xdr:rowOff>
    </xdr:to>
    <xdr:pic>
      <xdr:nvPicPr>
        <xdr:cNvPr id="6" name="Imagen 5">
          <a:extLst>
            <a:ext uri="{FF2B5EF4-FFF2-40B4-BE49-F238E27FC236}">
              <a16:creationId xmlns:a16="http://schemas.microsoft.com/office/drawing/2014/main" id="{1E6B9830-7EA7-4D06-9CAB-B3EB11AFA7E8}"/>
            </a:ext>
          </a:extLst>
        </xdr:cNvPr>
        <xdr:cNvPicPr>
          <a:picLocks noChangeAspect="1"/>
        </xdr:cNvPicPr>
      </xdr:nvPicPr>
      <xdr:blipFill>
        <a:blip xmlns:r="http://schemas.openxmlformats.org/officeDocument/2006/relationships" r:embed="rId4"/>
        <a:stretch>
          <a:fillRect/>
        </a:stretch>
      </xdr:blipFill>
      <xdr:spPr>
        <a:xfrm>
          <a:off x="9830091" y="782024"/>
          <a:ext cx="1664168" cy="59910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51930208334" createdVersion="6" refreshedVersion="6" minRefreshableVersion="3" recordCount="9" xr:uid="{00000000-000A-0000-FFFF-FFFF85000000}">
  <cacheSource type="worksheet">
    <worksheetSource ref="B5:D14" sheet="Generación de RS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Cantidad de residuos no peligrosos (t)" numFmtId="4">
      <sharedItems containsSemiMixedTypes="0" containsString="0" containsNumber="1" minValue="2648829.2999999998" maxValue="4974070.5999999996"/>
    </cacheField>
    <cacheField name="Variación Anual*1  %" numFmtId="0">
      <sharedItems containsString="0" containsBlank="1" containsNumber="1" minValue="-0.20346223662491128" maxValue="0.3902548043186837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54883564815" createdVersion="6" refreshedVersion="6" minRefreshableVersion="3" recordCount="28" xr:uid="{00000000-000A-0000-FFFF-FFFF84000000}">
  <cacheSource type="worksheet">
    <worksheetSource ref="A1:J29" sheet="Grafica departamental"/>
  </cacheSource>
  <cacheFields count="10">
    <cacheField name="Departamento" numFmtId="0">
      <sharedItems count="28">
        <s v="AMAZONAS "/>
        <s v="ANTIOQUIA"/>
        <s v="ARAUCA"/>
        <s v="ATLÁNTICO"/>
        <s v="BOGOTÁ D,C"/>
        <s v="BOLIVAR"/>
        <s v="BOYACÁ"/>
        <s v="CALDAS"/>
        <s v="CAQUETÁ"/>
        <s v="CASANARE"/>
        <s v="CAUCA"/>
        <s v="CESAR"/>
        <s v="CORDOBA"/>
        <s v="CUNDINAMARCA"/>
        <s v="GUAINÍA"/>
        <s v="HUILA"/>
        <s v="LA GUAJIRA"/>
        <s v="MAGDALENA"/>
        <s v="META"/>
        <s v="NARIÑO"/>
        <s v="NORTE DE SANTANDER"/>
        <s v="QUINDÍO"/>
        <s v="RISARALDA"/>
        <s v="SANTANDER"/>
        <s v="SUCRE"/>
        <s v="TOLIMA"/>
        <s v="VALLE DEL CAUCA"/>
        <s v="VICHADA"/>
      </sharedItems>
    </cacheField>
    <cacheField name="2014" numFmtId="0">
      <sharedItems containsSemiMixedTypes="0" containsString="0" containsNumber="1" minValue="0" maxValue="856514.83454999991"/>
    </cacheField>
    <cacheField name="2015" numFmtId="0">
      <sharedItems containsSemiMixedTypes="0" containsString="0" containsNumber="1" minValue="0" maxValue="945909.45129999996"/>
    </cacheField>
    <cacheField name="2016" numFmtId="0">
      <sharedItems containsSemiMixedTypes="0" containsString="0" containsNumber="1" minValue="0" maxValue="1416999.61063"/>
    </cacheField>
    <cacheField name="2017" numFmtId="0">
      <sharedItems containsSemiMixedTypes="0" containsString="0" containsNumber="1" minValue="0" maxValue="1108252.3"/>
    </cacheField>
    <cacheField name="2018" numFmtId="0">
      <sharedItems containsSemiMixedTypes="0" containsString="0" containsNumber="1" minValue="0" maxValue="854126"/>
    </cacheField>
    <cacheField name="2019" numFmtId="0">
      <sharedItems containsSemiMixedTypes="0" containsString="0" containsNumber="1" minValue="1.42" maxValue="910364.84"/>
    </cacheField>
    <cacheField name="2020" numFmtId="0">
      <sharedItems containsSemiMixedTypes="0" containsString="0" containsNumber="1" minValue="0" maxValue="878109.55935"/>
    </cacheField>
    <cacheField name="2021" numFmtId="0">
      <sharedItems containsSemiMixedTypes="0" containsString="0" containsNumber="1" minValue="0" maxValue="1011162.5131699999"/>
    </cacheField>
    <cacheField name="2022" numFmtId="0">
      <sharedItems containsSemiMixedTypes="0" containsString="0" containsNumber="1" minValue="0" maxValue="1212583.01828"/>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28933912034" createdVersion="6" refreshedVersion="6" minRefreshableVersion="3" recordCount="39" xr:uid="{00000000-000A-0000-FFFF-FFFF83000000}">
  <cacheSource type="worksheet">
    <worksheetSource ref="A1:J40" sheet="Grafica AA"/>
  </cacheSource>
  <cacheFields count="10">
    <cacheField name="AA" numFmtId="43">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43">
      <sharedItems containsSemiMixedTypes="0" containsString="0" containsNumber="1" minValue="0" maxValue="836576.74577000004"/>
    </cacheField>
    <cacheField name="2015" numFmtId="43">
      <sharedItems containsSemiMixedTypes="0" containsString="0" containsNumber="1" minValue="0" maxValue="1024872.10991"/>
    </cacheField>
    <cacheField name="2016" numFmtId="43">
      <sharedItems containsSemiMixedTypes="0" containsString="0" containsNumber="1" minValue="0" maxValue="1389313.5467300001"/>
    </cacheField>
    <cacheField name="2017" numFmtId="43">
      <sharedItems containsSemiMixedTypes="0" containsString="0" containsNumber="1" minValue="0" maxValue="875801.12340000004"/>
    </cacheField>
    <cacheField name="2018" numFmtId="43">
      <sharedItems containsSemiMixedTypes="0" containsString="0" containsNumber="1" minValue="0" maxValue="808442.76142999995"/>
    </cacheField>
    <cacheField name="2019" numFmtId="43">
      <sharedItems containsSemiMixedTypes="0" containsString="0" containsNumber="1" minValue="0" maxValue="877705.47261000006"/>
    </cacheField>
    <cacheField name="2020" numFmtId="43">
      <sharedItems containsSemiMixedTypes="0" containsString="0" containsNumber="1" minValue="3.7450000000000001" maxValue="848021.25435000006"/>
    </cacheField>
    <cacheField name="2021" numFmtId="43">
      <sharedItems containsSemiMixedTypes="0" containsString="0" containsNumber="1" minValue="0" maxValue="974372.36"/>
    </cacheField>
    <cacheField name="2022" numFmtId="43">
      <sharedItems containsSemiMixedTypes="0" containsString="0" containsNumber="1" minValue="0" maxValue="1167144.43078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3577812.2"/>
    <m/>
  </r>
  <r>
    <x v="1"/>
    <n v="4974070.5999999996"/>
    <n v="0.39025480431868376"/>
  </r>
  <r>
    <x v="2"/>
    <n v="4072755.6"/>
    <n v="-0.18120269543419823"/>
  </r>
  <r>
    <x v="3"/>
    <n v="3325428.4"/>
    <n v="-0.183494241589159"/>
  </r>
  <r>
    <x v="4"/>
    <n v="2648829.2999999998"/>
    <n v="-0.20346223662491128"/>
  </r>
  <r>
    <x v="5"/>
    <n v="3103506.61"/>
    <n v="0.17165217479284153"/>
  </r>
  <r>
    <x v="6"/>
    <n v="3340357.9640000002"/>
    <n v="7.6317335119192892E-2"/>
  </r>
  <r>
    <x v="7"/>
    <n v="3719376.95"/>
    <n v="0.11346657755988933"/>
  </r>
  <r>
    <x v="8"/>
    <n v="4211458.5999999996"/>
    <n v="0.1323021722764613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n v="25.918900000000001"/>
    <n v="0"/>
    <n v="0"/>
    <n v="24.96546"/>
    <n v="16.997049999999998"/>
    <n v="33.89"/>
    <n v="10.533469999999999"/>
    <n v="17.86655"/>
    <n v="11.9191"/>
  </r>
  <r>
    <x v="1"/>
    <n v="479911.23819"/>
    <n v="808656.75521000009"/>
    <n v="558371.17265999992"/>
    <n v="358960.1"/>
    <n v="373077.66"/>
    <n v="422509.11"/>
    <n v="292410.9118"/>
    <n v="484022.30086000002"/>
    <n v="523129.25483999995"/>
  </r>
  <r>
    <x v="2"/>
    <n v="0.31"/>
    <n v="24.795999999999999"/>
    <n v="23.111999999999998"/>
    <n v="22.391999999999999"/>
    <n v="0"/>
    <n v="44.85"/>
    <n v="0"/>
    <n v="35.835999999999999"/>
    <n v="52.213999999999999"/>
  </r>
  <r>
    <x v="3"/>
    <n v="159740.96030999999"/>
    <n v="138038.08379"/>
    <n v="363487.05476999999"/>
    <n v="166184.9"/>
    <n v="169522.68"/>
    <n v="193936.35"/>
    <n v="196410.33812"/>
    <n v="359043.73698000005"/>
    <n v="263574.82497999998"/>
  </r>
  <r>
    <x v="4"/>
    <n v="274031.28561000002"/>
    <n v="684744.53789000004"/>
    <n v="254131.83497"/>
    <n v="215345.47"/>
    <n v="178874.27"/>
    <n v="290587.34999999998"/>
    <n v="642156.31146"/>
    <n v="235738.81597999998"/>
    <n v="308446.47866000002"/>
  </r>
  <r>
    <x v="5"/>
    <n v="109731.09448"/>
    <n v="231656.71440999999"/>
    <n v="86013.680560000008"/>
    <n v="190658.9"/>
    <n v="52332.598599999998"/>
    <n v="68641.2"/>
    <n v="67163.622489999994"/>
    <n v="101543.9601"/>
    <n v="72437.78817"/>
  </r>
  <r>
    <x v="6"/>
    <n v="95520.488190000004"/>
    <n v="647339.88210000005"/>
    <n v="96489.113700000002"/>
    <n v="113851.77519"/>
    <n v="62153.957009999998"/>
    <n v="147623.12"/>
    <n v="100110.76225"/>
    <n v="94172.767909999995"/>
    <n v="144645.06311000002"/>
  </r>
  <r>
    <x v="7"/>
    <n v="22760.006960000002"/>
    <n v="46070.625289999996"/>
    <n v="45539.206560000006"/>
    <n v="77093.2"/>
    <n v="42995.614090000003"/>
    <n v="70418.84"/>
    <n v="60959.741159999998"/>
    <n v="70159.165180000011"/>
    <n v="79296.99149"/>
  </r>
  <r>
    <x v="8"/>
    <n v="0"/>
    <n v="0"/>
    <n v="0"/>
    <n v="31.352"/>
    <n v="8.4410000000000007"/>
    <n v="9.51"/>
    <n v="139.73699999999999"/>
    <n v="48.24"/>
    <n v="8.6020000000000003"/>
  </r>
  <r>
    <x v="9"/>
    <n v="2052.99226"/>
    <n v="3436.6675399999999"/>
    <n v="271.02771000000001"/>
    <n v="7501.9290799999999"/>
    <n v="13415.499"/>
    <n v="15442.14"/>
    <n v="14935.77094"/>
    <n v="22884.152670000003"/>
    <n v="6744.3433800000003"/>
  </r>
  <r>
    <x v="10"/>
    <n v="451568.85795999999"/>
    <n v="526304.90781999996"/>
    <n v="532892.43793000001"/>
    <n v="530485.96811000002"/>
    <n v="385327.36279000004"/>
    <n v="376774.84"/>
    <n v="499087.35339"/>
    <n v="551927.56583000009"/>
    <n v="582521.27604999999"/>
  </r>
  <r>
    <x v="11"/>
    <n v="2701.1709500000002"/>
    <n v="2918.1233099999999"/>
    <n v="3678.6080999999999"/>
    <n v="3115.9417000000003"/>
    <n v="3729.3132000000001"/>
    <n v="3042.7"/>
    <n v="38021.0052"/>
    <n v="6964.1278000000002"/>
    <n v="30388.512850000003"/>
  </r>
  <r>
    <x v="12"/>
    <n v="2704.9225000000001"/>
    <n v="2868.6856000000002"/>
    <n v="1521.2462399999999"/>
    <n v="6387.32557"/>
    <n v="3132.6840499999998"/>
    <n v="1768.39"/>
    <n v="2415.5117999999998"/>
    <n v="2613.944"/>
    <n v="1856.4672"/>
  </r>
  <r>
    <x v="13"/>
    <n v="827429.06016999995"/>
    <n v="721477.38933999999"/>
    <n v="467146.41112"/>
    <n v="370981.2"/>
    <n v="244016.5986"/>
    <n v="399335.19"/>
    <n v="366169.11550999997"/>
    <n v="505202.73043"/>
    <n v="632417.06608999998"/>
  </r>
  <r>
    <x v="14"/>
    <n v="0"/>
    <n v="0"/>
    <n v="0"/>
    <n v="0"/>
    <n v="0"/>
    <n v="1.42"/>
    <n v="3.7450000000000001"/>
    <n v="1.3"/>
    <n v="0"/>
  </r>
  <r>
    <x v="15"/>
    <n v="10579.4169"/>
    <n v="9771.6641999999993"/>
    <n v="5845.7563300000002"/>
    <n v="8093.35"/>
    <n v="7004.3545000000004"/>
    <n v="8397.89"/>
    <n v="10470.6795"/>
    <n v="9497.2731800000001"/>
    <n v="13816.09325"/>
  </r>
  <r>
    <x v="16"/>
    <n v="36.0501"/>
    <n v="6.3491999999999997"/>
    <n v="7.6761200000000001"/>
    <n v="9.8000000000000007"/>
    <n v="6.9469399999999997"/>
    <n v="8.86"/>
    <n v="4.64703"/>
    <n v="28.964299999999998"/>
    <n v="5.7481"/>
  </r>
  <r>
    <x v="17"/>
    <n v="7017.6863700000004"/>
    <n v="31870.142050000002"/>
    <n v="34572.928850000004"/>
    <n v="3163.96"/>
    <n v="9686.3205999999991"/>
    <n v="10774.45"/>
    <n v="13440.83446"/>
    <n v="10636.265380000001"/>
    <n v="14316.3007"/>
  </r>
  <r>
    <x v="18"/>
    <n v="14508.51542"/>
    <n v="2572.1170000000002"/>
    <n v="65440.950790000003"/>
    <n v="2477.7316000000001"/>
    <n v="42302.165300000001"/>
    <n v="15577.2"/>
    <n v="15221.5689"/>
    <n v="104749.09398000001"/>
    <n v="14831.37657"/>
  </r>
  <r>
    <x v="19"/>
    <n v="51.715900000000005"/>
    <n v="1404.8751499999998"/>
    <n v="4986.0020000000004"/>
    <n v="7282.6273300000003"/>
    <n v="11463.452359999999"/>
    <n v="15594.09"/>
    <n v="16970.148359999999"/>
    <n v="1235.3271299999999"/>
    <n v="20958.581969999999"/>
  </r>
  <r>
    <x v="20"/>
    <n v="96268.453640000007"/>
    <n v="4589.19362"/>
    <n v="5695.0353499999992"/>
    <n v="3661.8521600000004"/>
    <n v="2652.2507000000001"/>
    <n v="2802.02"/>
    <n v="2827.6471200000001"/>
    <n v="4006.1510699999999"/>
    <n v="54478.3436"/>
  </r>
  <r>
    <x v="21"/>
    <n v="13380.29169"/>
    <n v="22701.281300000002"/>
    <n v="16870.8361"/>
    <n v="18603.2"/>
    <n v="24190.8789"/>
    <n v="15221.96"/>
    <n v="15543.041369999999"/>
    <n v="19931.097899999997"/>
    <n v="22225.027100000003"/>
  </r>
  <r>
    <x v="22"/>
    <n v="81764.715249999994"/>
    <n v="82657.737699999998"/>
    <n v="70549.550959999993"/>
    <n v="66449.760800000004"/>
    <n v="70838.31177"/>
    <n v="69289.02"/>
    <n v="79883.01479999999"/>
    <n v="37659.712189999998"/>
    <n v="71913.740000000005"/>
  </r>
  <r>
    <x v="23"/>
    <n v="55093.895049999999"/>
    <n v="48578.589350000002"/>
    <n v="31576.82401"/>
    <n v="59558.9"/>
    <n v="84744.698000000004"/>
    <n v="52556.160000000003"/>
    <n v="15546.6536"/>
    <n v="63471.564619999997"/>
    <n v="115204.23702"/>
  </r>
  <r>
    <x v="24"/>
    <n v="629.49"/>
    <n v="510.65249999999997"/>
    <n v="586.654"/>
    <n v="1276.683"/>
    <n v="4197.8193000000001"/>
    <n v="605.55999999999995"/>
    <n v="4033.2982599999996"/>
    <n v="5597.6687999999995"/>
    <n v="5818.6904000000004"/>
  </r>
  <r>
    <x v="25"/>
    <n v="13788.828650000436"/>
    <n v="9961.3883299999998"/>
    <n v="10058.908539999999"/>
    <n v="5945.20525"/>
    <n v="9012.4680000000008"/>
    <n v="11845.63"/>
    <n v="8312.411900000001"/>
    <n v="17024.812730000001"/>
    <n v="19761.361499999999"/>
  </r>
  <r>
    <x v="26"/>
    <n v="856514.83454999991"/>
    <n v="945909.45129999996"/>
    <n v="1416999.61063"/>
    <n v="1108252.3"/>
    <n v="854126"/>
    <n v="910364.84"/>
    <n v="878109.55935"/>
    <n v="1011162.5131699999"/>
    <n v="1212583.01828"/>
  </r>
  <r>
    <x v="27"/>
    <n v="0"/>
    <n v="0"/>
    <n v="0"/>
    <n v="0"/>
    <n v="0"/>
    <n v="300"/>
    <n v="0"/>
    <n v="0"/>
    <n v="15.284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0.2135"/>
    <n v="24.248999999999999"/>
    <n v="21.771999999999998"/>
    <n v="8.6489999999999991"/>
    <n v="10.923999999999999"/>
    <n v="7.1251999999999995"/>
    <n v="5.7220000000000004"/>
    <n v="0"/>
    <n v="0"/>
  </r>
  <r>
    <x v="1"/>
    <n v="292749.64502"/>
    <n v="306219.02171"/>
    <n v="466015.84452999994"/>
    <n v="443772.24076999997"/>
    <n v="251562.43638"/>
    <n v="289575.07405"/>
    <n v="177189.44721000001"/>
    <n v="324003.33"/>
    <n v="348693.40257999999"/>
  </r>
  <r>
    <x v="2"/>
    <n v="0.9"/>
    <n v="0"/>
    <n v="0.9"/>
    <n v="30104.055989999997"/>
    <n v="3185.66714"/>
    <n v="55688.404929999997"/>
    <n v="11048.13531"/>
    <n v="22109"/>
    <n v="7520.7114800000008"/>
  </r>
  <r>
    <x v="3"/>
    <n v="10579.4169"/>
    <n v="9771.6641999999993"/>
    <n v="5845.7563300000002"/>
    <n v="8093.3459999999995"/>
    <n v="7004.3545000000004"/>
    <n v="8397.8935099999999"/>
    <n v="10470.6795"/>
    <n v="9497.27"/>
    <n v="13816.09325"/>
  </r>
  <r>
    <x v="4"/>
    <n v="836576.74577000004"/>
    <n v="629691.07091000001"/>
    <n v="469161.25011999998"/>
    <n v="376502.30881999998"/>
    <n v="280530.03348000004"/>
    <n v="402667.90250999999"/>
    <n v="389995.42264"/>
    <n v="512646.04"/>
    <n v="644135.94813000003"/>
  </r>
  <r>
    <x v="5"/>
    <n v="81764.715249999994"/>
    <n v="82657.727700000003"/>
    <n v="70549.550959999993"/>
    <n v="66449.760800000004"/>
    <n v="70838.31177"/>
    <n v="69289.019540000008"/>
    <n v="79883.01479999999"/>
    <n v="37659.71"/>
    <n v="71913.740000000005"/>
  </r>
  <r>
    <x v="6"/>
    <n v="144.20400000000001"/>
    <n v="1564.69028"/>
    <n v="7011.9115599999996"/>
    <n v="1986.039"/>
    <n v="922.41499999999996"/>
    <n v="1944.07"/>
    <n v="2020.2750000000001"/>
    <n v="989.1"/>
    <n v="1603.759"/>
  </r>
  <r>
    <x v="7"/>
    <n v="629.49"/>
    <n v="510.65249999999997"/>
    <n v="586.61400000000003"/>
    <n v="1276.683"/>
    <n v="4197.8193000000001"/>
    <n v="605.5643"/>
    <n v="4033.2982599999996"/>
    <n v="5597.67"/>
    <n v="5818.6904000000004"/>
  </r>
  <r>
    <x v="8"/>
    <n v="1283.5350000000001"/>
    <n v="568.93700000000001"/>
    <n v="1341.8335"/>
    <n v="39006.477200000001"/>
    <n v="31567.597100000003"/>
    <n v="212.18989999999999"/>
    <n v="139.34700000000001"/>
    <n v="5137.6499999999996"/>
    <n v="41806.397549999994"/>
  </r>
  <r>
    <x v="9"/>
    <n v="0"/>
    <n v="0"/>
    <n v="0"/>
    <n v="0"/>
    <n v="0"/>
    <n v="1.4219999999999999"/>
    <n v="3.7450000000000001"/>
    <n v="1.3"/>
    <n v="0"/>
  </r>
  <r>
    <x v="10"/>
    <n v="53810.146549999998"/>
    <n v="47985.403350000001"/>
    <n v="30213.218510000002"/>
    <n v="50569.784509999998"/>
    <n v="54044.145299999996"/>
    <n v="689.29585999999995"/>
    <n v="15401.5846"/>
    <n v="58333.91"/>
    <n v="73397.839469999992"/>
  </r>
  <r>
    <x v="11"/>
    <n v="154119.80368000001"/>
    <n v="467313.93761999998"/>
    <n v="59646.922920000005"/>
    <n v="74249.198550000001"/>
    <n v="88944.507760000008"/>
    <n v="84074.954689999999"/>
    <n v="65997.295689999999"/>
    <n v="90277.19"/>
    <n v="100369.25659"/>
  </r>
  <r>
    <x v="12"/>
    <n v="14508.51542"/>
    <n v="2572.1170000000002"/>
    <n v="65440.950790000003"/>
    <n v="2477.7316000000001"/>
    <n v="21976.959999999999"/>
    <n v="15577.20405"/>
    <n v="15221.5689"/>
    <n v="104749.09"/>
    <n v="14831.37657"/>
  </r>
  <r>
    <x v="13"/>
    <n v="25626.17237"/>
    <n v="28131.948479999999"/>
    <n v="25540.67584"/>
    <n v="12413.055900000001"/>
    <n v="21680.468440000001"/>
    <n v="35916.488570000001"/>
    <n v="38592.447840000001"/>
    <n v="61216.480000000003"/>
    <n v="62379.984520000005"/>
  </r>
  <r>
    <x v="14"/>
    <n v="558.44117000000006"/>
    <n v="21765.12775"/>
    <n v="8577.2142500000009"/>
    <n v="1794.3961499999998"/>
    <n v="1242.5660500000001"/>
    <n v="6400.1859999999997"/>
    <n v="8923.7080000000005"/>
    <n v="3297.42"/>
    <n v="4160.1170000000002"/>
  </r>
  <r>
    <x v="15"/>
    <n v="25.918900000000001"/>
    <n v="0"/>
    <n v="0"/>
    <n v="63.927459999999996"/>
    <n v="17"/>
    <n v="43.399160000000002"/>
    <n v="150.27046999999999"/>
    <n v="66.11"/>
    <n v="20.521099999999997"/>
  </r>
  <r>
    <x v="16"/>
    <n v="92567.206189999997"/>
    <n v="641471.49489999912"/>
    <n v="92755.742700000003"/>
    <n v="99678.621190000005"/>
    <n v="56785.850009999995"/>
    <n v="143981.60390000002"/>
    <n v="97737.583249999996"/>
    <n v="94163.45"/>
    <n v="138959.42811000001"/>
  </r>
  <r>
    <x v="17"/>
    <n v="22760.006960000002"/>
    <n v="46070.625289999996"/>
    <n v="45539.206560000006"/>
    <n v="62179.1368"/>
    <n v="42995.614090000003"/>
    <n v="70418.839849999989"/>
    <n v="60959.741159999998"/>
    <n v="70159.17"/>
    <n v="79296.99149"/>
  </r>
  <r>
    <x v="18"/>
    <n v="2701.1709500000002"/>
    <n v="2918.1233099999999"/>
    <n v="3678.6080999999999"/>
    <n v="3115.9417000000003"/>
    <n v="3729.3132000000001"/>
    <n v="3042.7021400000003"/>
    <n v="38021.0052"/>
    <n v="6964.13"/>
    <n v="30388.512850000003"/>
  </r>
  <r>
    <x v="19"/>
    <n v="2953.2820000000002"/>
    <n v="3604.05"/>
    <n v="3733.3710000000001"/>
    <n v="3180.0540000000001"/>
    <n v="5365.2330000000002"/>
    <n v="3641.5210000000002"/>
    <n v="2373.1790000000001"/>
    <n v="9.32"/>
    <n v="5685.6350000000002"/>
  </r>
  <r>
    <x v="20"/>
    <n v="36.0501"/>
    <n v="6.3491999999999997"/>
    <n v="7.6761200000000001"/>
    <n v="8"/>
    <n v="6.9469399999999997"/>
    <n v="8.8567199999999993"/>
    <n v="4.64703"/>
    <n v="28.96"/>
    <n v="5.7481"/>
  </r>
  <r>
    <x v="21"/>
    <n v="0"/>
    <n v="0"/>
    <n v="0"/>
    <n v="0"/>
    <n v="25"/>
    <n v="66.439679999999996"/>
    <n v="17.23068"/>
    <n v="2.89"/>
    <n v="5.8491999999999997"/>
  </r>
  <r>
    <x v="22"/>
    <n v="51.715900000000005"/>
    <n v="1404.8751499999998"/>
    <n v="4986.0020000000004"/>
    <n v="7282.6273300000003"/>
    <n v="11463.452359999999"/>
    <n v="15594.094880000001"/>
    <n v="16970.148359999999"/>
    <n v="1235.33"/>
    <n v="20958.581969999999"/>
  </r>
  <r>
    <x v="23"/>
    <n v="96268.453640000007"/>
    <n v="4589.19362"/>
    <n v="5695.0353499999992"/>
    <n v="3661.8521600000004"/>
    <n v="2652.2507000000001"/>
    <n v="2802.02477"/>
    <n v="2827.6471200000001"/>
    <n v="4006.15"/>
    <n v="54478.3436"/>
  </r>
  <r>
    <x v="24"/>
    <n v="2053.3022599999999"/>
    <n v="3461.4635400000002"/>
    <n v="294.13971000000004"/>
    <n v="7524.3210799999997"/>
    <n v="10426.947539999999"/>
    <n v="15786.5288"/>
    <n v="14934.71494"/>
    <n v="22918.1"/>
    <n v="6809.9607800000003"/>
  </r>
  <r>
    <x v="25"/>
    <n v="7415.6171199999999"/>
    <n v="6991.8474000000006"/>
    <n v="7167.72937"/>
    <n v="4751.1805700000004"/>
    <n v="10967.62268"/>
    <n v="10891.15688"/>
    <n v="9789.06214"/>
    <n v="6655.89"/>
    <n v="6852.0463499999996"/>
  </r>
  <r>
    <x v="26"/>
    <n v="13788.98576"/>
    <n v="9961.3883299999998"/>
    <n v="10058.908539999999"/>
    <n v="5945.20525"/>
    <n v="9012.4680000000008"/>
    <n v="11788.70967"/>
    <n v="8254.07"/>
    <n v="16967.72"/>
    <n v="19708.427199999998"/>
  </r>
  <r>
    <x v="27"/>
    <n v="45298.936049999997"/>
    <n v="53688.867960000003"/>
    <n v="329404.44372000004"/>
    <n v="76661.505720000001"/>
    <n v="76280.833499999993"/>
    <n v="73462.732629999999"/>
    <n v="65772.96716"/>
    <n v="58374.22"/>
    <n v="103631.12434000001"/>
  </r>
  <r>
    <x v="28"/>
    <n v="451568.85795999999"/>
    <n v="526304.90781999996"/>
    <n v="532892.43793000001"/>
    <n v="530468.86311000003"/>
    <n v="385301.12379000004"/>
    <n v="376751.49379000004"/>
    <n v="499058.53638999996"/>
    <n v="551897.48"/>
    <n v="582521.1860499999"/>
  </r>
  <r>
    <x v="29"/>
    <n v="13380.29169"/>
    <n v="22701.281300000002"/>
    <n v="16870.8361"/>
    <n v="17728.387940000001"/>
    <n v="24190.259529999999"/>
    <n v="15221.961740000001"/>
    <n v="15543.041369999999"/>
    <n v="19931.05"/>
    <n v="22225.027100000003"/>
  </r>
  <r>
    <x v="30"/>
    <n v="0"/>
    <n v="0"/>
    <n v="0"/>
    <n v="0"/>
    <n v="0"/>
    <n v="0"/>
    <n v="5508.5910000000003"/>
    <n v="7445.14"/>
    <n v="7228.2136"/>
  </r>
  <r>
    <x v="31"/>
    <n v="820092.84025000001"/>
    <n v="1024872.10991"/>
    <n v="1389313.5467300001"/>
    <n v="875801.12340000004"/>
    <n v="808442.76142999995"/>
    <n v="877705.47261000006"/>
    <n v="848021.25435000006"/>
    <n v="974372.36"/>
    <n v="1167144.4307800001"/>
  </r>
  <r>
    <x v="32"/>
    <n v="2704.9225000000001"/>
    <n v="2868.6856000000002"/>
    <n v="1521.2462399999999"/>
    <n v="6387.32557"/>
    <n v="3132.0840499999999"/>
    <n v="1768.3896000000002"/>
    <n v="2415.5117999999998"/>
    <n v="2613.94"/>
    <n v="1856.4672"/>
  </r>
  <r>
    <x v="33"/>
    <n v="6459.2452000000003"/>
    <n v="10105.014300000001"/>
    <n v="25995.714600000003"/>
    <n v="1577.3329199999998"/>
    <n v="8443.7545500000015"/>
    <n v="4374.2659000000003"/>
    <n v="4517.1264600000004"/>
    <n v="7338.84"/>
    <n v="10156.1837"/>
  </r>
  <r>
    <x v="34"/>
    <n v="36344.331189999997"/>
    <n v="20787.524140000001"/>
    <n v="27594.817940000001"/>
    <n v="35767.591919999999"/>
    <n v="46098.291850000001"/>
    <n v="32602.922559999999"/>
    <n v="30023.281999999999"/>
    <n v="36708.33"/>
    <n v="45214.8675"/>
  </r>
  <r>
    <x v="35"/>
    <n v="109586.89048"/>
    <n v="230092.02413000001"/>
    <n v="79001.769"/>
    <n v="174581.85707"/>
    <n v="51410.183599999997"/>
    <n v="66209.899720000001"/>
    <n v="50715.480909999998"/>
    <n v="74201.240000000005"/>
    <n v="62927.827689999998"/>
  </r>
  <r>
    <x v="36"/>
    <n v="77.663110000000003"/>
    <n v="249.81725"/>
    <n v="91.245960000000011"/>
    <n v="102.465"/>
    <n v="135.15899999999999"/>
    <n v="56.366"/>
    <n v="65.022999999999996"/>
    <n v="81.8"/>
    <n v="223.72"/>
  </r>
  <r>
    <x v="37"/>
    <n v="114442.02426000001"/>
    <n v="84349.215830000001"/>
    <n v="34082.61105"/>
    <n v="56807.12715"/>
    <n v="93241.8465"/>
    <n v="119712.69478000001"/>
    <n v="130055.43265999999"/>
    <n v="300110.05"/>
    <n v="158651.85863999999"/>
  </r>
  <r>
    <x v="38"/>
    <n v="264882.70000999997"/>
    <n v="678795.19351999997"/>
    <n v="252116.09597000072"/>
    <n v="243450.22536999953"/>
    <n v="160997.09847999999"/>
    <n v="286527.73772000003"/>
    <n v="617696.72603999998"/>
    <n v="227610.09"/>
    <n v="296060.335920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numFmtId="4" showAll="0"/>
    <pivotField showAll="0"/>
  </pivotFields>
  <rowFields count="1">
    <field x="0"/>
  </rowFields>
  <rowItems count="10">
    <i>
      <x/>
    </i>
    <i>
      <x v="1"/>
    </i>
    <i>
      <x v="2"/>
    </i>
    <i>
      <x v="3"/>
    </i>
    <i>
      <x v="4"/>
    </i>
    <i>
      <x v="5"/>
    </i>
    <i>
      <x v="6"/>
    </i>
    <i>
      <x v="7"/>
    </i>
    <i>
      <x v="8"/>
    </i>
    <i t="grand">
      <x/>
    </i>
  </rowItems>
  <colItems count="1">
    <i/>
  </colItems>
  <dataFields count="1">
    <dataField name="Suma de Cantidad de residuos no peligrosos (t)" fld="1" baseField="0" baseItem="0" numFmtId="43"/>
  </dataFields>
  <formats count="1">
    <format dxfId="0">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0" firstHeaderRow="0" firstDataRow="1" firstDataCol="1"/>
  <pivotFields count="10">
    <pivotField axis="axisRow"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13"/>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D15"/>
  <sheetViews>
    <sheetView tabSelected="1" zoomScale="90" zoomScaleNormal="90" workbookViewId="0"/>
  </sheetViews>
  <sheetFormatPr baseColWidth="10" defaultColWidth="11.42578125" defaultRowHeight="15" x14ac:dyDescent="0.25"/>
  <cols>
    <col min="1" max="1" width="11.42578125" style="32"/>
    <col min="2" max="2" width="18.28515625" style="32" customWidth="1"/>
    <col min="3" max="3" width="82.28515625" style="32" customWidth="1"/>
    <col min="4" max="4" width="22.5703125" style="32" customWidth="1"/>
    <col min="5" max="16384" width="11.42578125" style="32"/>
  </cols>
  <sheetData>
    <row r="9" spans="2:4" ht="15.75" x14ac:dyDescent="0.25">
      <c r="B9" s="82" t="s">
        <v>243</v>
      </c>
      <c r="C9" s="82"/>
      <c r="D9" s="82"/>
    </row>
    <row r="10" spans="2:4" ht="17.25" x14ac:dyDescent="0.3">
      <c r="B10" s="62" t="s">
        <v>1</v>
      </c>
      <c r="C10" s="63"/>
      <c r="D10" s="64" t="s">
        <v>2</v>
      </c>
    </row>
    <row r="11" spans="2:4" ht="17.25" x14ac:dyDescent="0.3">
      <c r="B11" s="11" t="s">
        <v>3</v>
      </c>
      <c r="C11" s="12" t="s">
        <v>4</v>
      </c>
      <c r="D11" s="12"/>
    </row>
    <row r="12" spans="2:4" ht="17.25" customHeight="1" x14ac:dyDescent="0.25">
      <c r="B12" s="65">
        <v>1</v>
      </c>
      <c r="C12" s="66" t="s">
        <v>69</v>
      </c>
      <c r="D12" s="65" t="s">
        <v>228</v>
      </c>
    </row>
    <row r="13" spans="2:4" ht="17.25" customHeight="1" x14ac:dyDescent="0.25">
      <c r="B13" s="65">
        <v>2</v>
      </c>
      <c r="C13" s="66" t="s">
        <v>70</v>
      </c>
      <c r="D13" s="65" t="s">
        <v>228</v>
      </c>
    </row>
    <row r="14" spans="2:4" ht="17.25" customHeight="1" x14ac:dyDescent="0.25">
      <c r="B14" s="65">
        <v>3</v>
      </c>
      <c r="C14" s="66" t="s">
        <v>71</v>
      </c>
      <c r="D14" s="65" t="s">
        <v>228</v>
      </c>
    </row>
    <row r="15" spans="2:4" ht="17.25" customHeight="1" x14ac:dyDescent="0.25">
      <c r="B15" s="65">
        <v>4</v>
      </c>
      <c r="C15" s="66" t="s">
        <v>72</v>
      </c>
      <c r="D15" s="65" t="s">
        <v>228</v>
      </c>
    </row>
  </sheetData>
  <mergeCells count="1">
    <mergeCell ref="B9:D9"/>
  </mergeCells>
  <hyperlinks>
    <hyperlink ref="C12" location="'Generación de RS nacional'!A1" display="Generación de Residuos No Peligrosos en el Sector Manufacturero Nacional" xr:uid="{00000000-0004-0000-0000-000000000000}"/>
    <hyperlink ref="C13" location="'Generación de RS departamental'!A1" display="Generación de Residuos No Peligrosos en el Sector Manufacturero Dapartamemtal" xr:uid="{00000000-0004-0000-0000-000001000000}"/>
    <hyperlink ref="C14" location="'Generación de RS AA'!A1" display="Generación de Residuos No Peligrosos en el Sector Manufacturero Autoridad Ambiental" xr:uid="{00000000-0004-0000-0000-000002000000}"/>
    <hyperlink ref="C15" location="'Generación de RS CIIU'!A1" display="Generación de Residuos No Peligrosos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2"/>
  <sheetViews>
    <sheetView showGridLines="0" zoomScale="90" zoomScaleNormal="90" workbookViewId="0"/>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39" customHeight="1" x14ac:dyDescent="0.2"/>
    <row r="2" spans="2:17" ht="84" customHeight="1" x14ac:dyDescent="0.2"/>
    <row r="3" spans="2:17" ht="33.75" customHeight="1" x14ac:dyDescent="0.2">
      <c r="B3" s="68" t="s">
        <v>242</v>
      </c>
      <c r="C3" s="68"/>
      <c r="D3" s="68"/>
    </row>
    <row r="5" spans="2:17" ht="26.25" customHeight="1" x14ac:dyDescent="0.2">
      <c r="B5" s="27" t="s">
        <v>0</v>
      </c>
      <c r="C5" s="27" t="s">
        <v>213</v>
      </c>
      <c r="D5" s="28" t="s">
        <v>230</v>
      </c>
    </row>
    <row r="6" spans="2:17" ht="21" customHeight="1" x14ac:dyDescent="0.2">
      <c r="B6" s="29">
        <v>2014</v>
      </c>
      <c r="C6" s="26">
        <v>3577812.2</v>
      </c>
      <c r="D6" s="30" t="s">
        <v>247</v>
      </c>
    </row>
    <row r="7" spans="2:17" ht="21" customHeight="1" x14ac:dyDescent="0.2">
      <c r="B7" s="29">
        <v>2015</v>
      </c>
      <c r="C7" s="26">
        <v>4974070.5999999996</v>
      </c>
      <c r="D7" s="31">
        <f t="shared" ref="D7:D14" si="0">(C7-C6)/C6</f>
        <v>0.39025480431868376</v>
      </c>
      <c r="E7" s="5"/>
    </row>
    <row r="8" spans="2:17" ht="21" customHeight="1" x14ac:dyDescent="0.2">
      <c r="B8" s="29">
        <v>2016</v>
      </c>
      <c r="C8" s="26">
        <v>4072755.6</v>
      </c>
      <c r="D8" s="31">
        <f t="shared" si="0"/>
        <v>-0.18120269543419823</v>
      </c>
      <c r="E8" s="5"/>
    </row>
    <row r="9" spans="2:17" ht="21" customHeight="1" x14ac:dyDescent="0.2">
      <c r="B9" s="29">
        <v>2017</v>
      </c>
      <c r="C9" s="26">
        <v>3325428.4</v>
      </c>
      <c r="D9" s="31">
        <f t="shared" si="0"/>
        <v>-0.183494241589159</v>
      </c>
      <c r="E9" s="5"/>
    </row>
    <row r="10" spans="2:17" ht="21" customHeight="1" x14ac:dyDescent="0.2">
      <c r="B10" s="29">
        <v>2018</v>
      </c>
      <c r="C10" s="26">
        <v>2648829.2999999998</v>
      </c>
      <c r="D10" s="31">
        <f t="shared" si="0"/>
        <v>-0.20346223662491128</v>
      </c>
      <c r="E10" s="5"/>
    </row>
    <row r="11" spans="2:17" ht="21" customHeight="1" x14ac:dyDescent="0.2">
      <c r="B11" s="29">
        <v>2019</v>
      </c>
      <c r="C11" s="26">
        <v>3103506.61</v>
      </c>
      <c r="D11" s="31">
        <f t="shared" si="0"/>
        <v>0.17165217479284153</v>
      </c>
      <c r="E11" s="5"/>
    </row>
    <row r="12" spans="2:17" ht="21" customHeight="1" x14ac:dyDescent="0.2">
      <c r="B12" s="29">
        <v>2020</v>
      </c>
      <c r="C12" s="26">
        <v>3340357.9640000002</v>
      </c>
      <c r="D12" s="31">
        <f t="shared" si="0"/>
        <v>7.6317335119192892E-2</v>
      </c>
      <c r="E12" s="5"/>
    </row>
    <row r="13" spans="2:17" ht="21" customHeight="1" x14ac:dyDescent="0.2">
      <c r="B13" s="29">
        <v>2021</v>
      </c>
      <c r="C13" s="26">
        <v>3719376.95</v>
      </c>
      <c r="D13" s="31">
        <f t="shared" si="0"/>
        <v>0.11346657755988933</v>
      </c>
      <c r="E13" s="5"/>
    </row>
    <row r="14" spans="2:17" ht="21" customHeight="1" x14ac:dyDescent="0.2">
      <c r="B14" s="29">
        <v>2022</v>
      </c>
      <c r="C14" s="26">
        <v>4211458.5999999996</v>
      </c>
      <c r="D14" s="31">
        <f t="shared" si="0"/>
        <v>0.13230217227646135</v>
      </c>
      <c r="E14" s="5"/>
    </row>
    <row r="15" spans="2:17" ht="18.75" customHeight="1" x14ac:dyDescent="0.2">
      <c r="B15" s="6"/>
      <c r="C15" s="7"/>
      <c r="D15" s="8"/>
      <c r="E15" s="5"/>
    </row>
    <row r="16" spans="2:17" ht="39.75" customHeight="1" x14ac:dyDescent="0.2">
      <c r="B16" s="69" t="s">
        <v>240</v>
      </c>
      <c r="C16" s="69"/>
      <c r="D16" s="69"/>
      <c r="E16" s="2"/>
      <c r="F16" s="2"/>
      <c r="G16" s="2"/>
      <c r="H16" s="2"/>
      <c r="I16" s="2"/>
      <c r="J16" s="2"/>
      <c r="K16" s="2"/>
      <c r="L16" s="2"/>
      <c r="M16" s="2"/>
      <c r="N16" s="2"/>
      <c r="O16" s="2"/>
      <c r="P16" s="2"/>
      <c r="Q16" s="2"/>
    </row>
    <row r="17" spans="2:17" ht="26.25" customHeight="1" x14ac:dyDescent="0.2">
      <c r="B17" s="70" t="s">
        <v>229</v>
      </c>
      <c r="C17" s="70"/>
      <c r="D17" s="70"/>
      <c r="E17" s="3"/>
      <c r="F17" s="3"/>
      <c r="G17" s="3"/>
      <c r="H17" s="3"/>
      <c r="I17" s="3"/>
      <c r="J17" s="3"/>
      <c r="K17" s="3"/>
      <c r="L17" s="3"/>
      <c r="M17" s="3"/>
      <c r="N17" s="3"/>
      <c r="O17" s="3"/>
      <c r="P17" s="3"/>
      <c r="Q17" s="3"/>
    </row>
    <row r="18" spans="2:17" ht="59.25" customHeight="1" x14ac:dyDescent="0.2">
      <c r="B18" s="71" t="s">
        <v>231</v>
      </c>
      <c r="C18" s="71"/>
      <c r="D18" s="71"/>
      <c r="E18" s="4"/>
      <c r="F18" s="4"/>
      <c r="G18" s="4"/>
      <c r="H18" s="4"/>
      <c r="I18" s="4"/>
      <c r="J18" s="4"/>
      <c r="K18" s="4"/>
    </row>
    <row r="19" spans="2:17" ht="70.5" customHeight="1" x14ac:dyDescent="0.2">
      <c r="B19" s="71"/>
      <c r="C19" s="71"/>
      <c r="D19" s="71"/>
    </row>
    <row r="20" spans="2:17" ht="144.75" customHeight="1" x14ac:dyDescent="0.2">
      <c r="B20" s="72" t="s">
        <v>232</v>
      </c>
      <c r="C20" s="72"/>
      <c r="D20" s="72"/>
    </row>
    <row r="21" spans="2:17" ht="12.75" customHeight="1" x14ac:dyDescent="0.2">
      <c r="B21" s="67" t="s">
        <v>241</v>
      </c>
      <c r="C21" s="67"/>
      <c r="D21" s="67"/>
    </row>
    <row r="22" spans="2:17" x14ac:dyDescent="0.2">
      <c r="B22" s="9"/>
      <c r="C22" s="10"/>
      <c r="D22" s="10"/>
    </row>
  </sheetData>
  <mergeCells count="6">
    <mergeCell ref="B21:D21"/>
    <mergeCell ref="B3:D3"/>
    <mergeCell ref="B16:D16"/>
    <mergeCell ref="B17:D17"/>
    <mergeCell ref="B18:D19"/>
    <mergeCell ref="B20:D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2" sqref="B2:B11"/>
    </sheetView>
  </sheetViews>
  <sheetFormatPr baseColWidth="10" defaultRowHeight="15" x14ac:dyDescent="0.25"/>
  <cols>
    <col min="1" max="1" width="17.5703125" bestFit="1" customWidth="1"/>
    <col min="2" max="2" width="43.28515625" bestFit="1" customWidth="1"/>
  </cols>
  <sheetData>
    <row r="1" spans="1:2" x14ac:dyDescent="0.25">
      <c r="A1" s="20" t="s">
        <v>214</v>
      </c>
      <c r="B1" t="s">
        <v>216</v>
      </c>
    </row>
    <row r="2" spans="1:2" x14ac:dyDescent="0.25">
      <c r="A2" s="21">
        <v>2014</v>
      </c>
      <c r="B2" s="25">
        <v>3577812.2</v>
      </c>
    </row>
    <row r="3" spans="1:2" x14ac:dyDescent="0.25">
      <c r="A3" s="21">
        <v>2015</v>
      </c>
      <c r="B3" s="25">
        <v>4974070.5999999996</v>
      </c>
    </row>
    <row r="4" spans="1:2" x14ac:dyDescent="0.25">
      <c r="A4" s="21">
        <v>2016</v>
      </c>
      <c r="B4" s="25">
        <v>4072755.6</v>
      </c>
    </row>
    <row r="5" spans="1:2" x14ac:dyDescent="0.25">
      <c r="A5" s="21">
        <v>2017</v>
      </c>
      <c r="B5" s="25">
        <v>3325428.4</v>
      </c>
    </row>
    <row r="6" spans="1:2" x14ac:dyDescent="0.25">
      <c r="A6" s="21">
        <v>2018</v>
      </c>
      <c r="B6" s="25">
        <v>2648829.2999999998</v>
      </c>
    </row>
    <row r="7" spans="1:2" x14ac:dyDescent="0.25">
      <c r="A7" s="21">
        <v>2019</v>
      </c>
      <c r="B7" s="25">
        <v>3103506.61</v>
      </c>
    </row>
    <row r="8" spans="1:2" x14ac:dyDescent="0.25">
      <c r="A8" s="21">
        <v>2020</v>
      </c>
      <c r="B8" s="25">
        <v>3340357.9640000002</v>
      </c>
    </row>
    <row r="9" spans="1:2" x14ac:dyDescent="0.25">
      <c r="A9" s="21">
        <v>2021</v>
      </c>
      <c r="B9" s="25">
        <v>3719376.95</v>
      </c>
    </row>
    <row r="10" spans="1:2" x14ac:dyDescent="0.25">
      <c r="A10" s="21">
        <v>2022</v>
      </c>
      <c r="B10" s="25">
        <v>4211458.5999999996</v>
      </c>
    </row>
    <row r="11" spans="1:2" x14ac:dyDescent="0.25">
      <c r="A11" s="21" t="s">
        <v>215</v>
      </c>
      <c r="B11" s="25">
        <v>32973596.223999999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5"/>
  <sheetViews>
    <sheetView showGridLines="0" zoomScale="90" zoomScaleNormal="90" workbookViewId="0"/>
  </sheetViews>
  <sheetFormatPr baseColWidth="10" defaultColWidth="11.42578125" defaultRowHeight="15" x14ac:dyDescent="0.25"/>
  <cols>
    <col min="1" max="1" width="11.42578125" style="32"/>
    <col min="2" max="2" width="25.5703125" style="32" customWidth="1"/>
    <col min="3" max="11" width="13.140625" style="32" customWidth="1"/>
    <col min="12" max="16384" width="11.42578125" style="32"/>
  </cols>
  <sheetData>
    <row r="1" spans="2:11" ht="12" customHeight="1" x14ac:dyDescent="0.25"/>
    <row r="4" spans="2:11" ht="12" customHeight="1" x14ac:dyDescent="0.25"/>
    <row r="10" spans="2:11" ht="25.5" customHeight="1" x14ac:dyDescent="0.25">
      <c r="B10" s="73" t="s">
        <v>250</v>
      </c>
      <c r="C10" s="73"/>
      <c r="D10" s="73"/>
      <c r="E10" s="73"/>
      <c r="F10" s="73"/>
      <c r="G10" s="73"/>
      <c r="H10" s="73"/>
      <c r="I10" s="73"/>
      <c r="J10" s="73"/>
      <c r="K10" s="73"/>
    </row>
    <row r="12" spans="2:11" ht="22.5" customHeight="1" x14ac:dyDescent="0.25">
      <c r="B12" s="77" t="s">
        <v>28</v>
      </c>
      <c r="C12" s="37">
        <v>2014</v>
      </c>
      <c r="D12" s="37">
        <v>2015</v>
      </c>
      <c r="E12" s="37">
        <v>2016</v>
      </c>
      <c r="F12" s="37">
        <v>2017</v>
      </c>
      <c r="G12" s="37">
        <v>2018</v>
      </c>
      <c r="H12" s="37">
        <v>2019</v>
      </c>
      <c r="I12" s="37">
        <v>2020</v>
      </c>
      <c r="J12" s="37">
        <v>2021</v>
      </c>
      <c r="K12" s="37">
        <v>2022</v>
      </c>
    </row>
    <row r="13" spans="2:11" ht="22.5" customHeight="1" x14ac:dyDescent="0.25">
      <c r="B13" s="78"/>
      <c r="C13" s="79" t="s">
        <v>213</v>
      </c>
      <c r="D13" s="79"/>
      <c r="E13" s="79"/>
      <c r="F13" s="79"/>
      <c r="G13" s="79"/>
      <c r="H13" s="79"/>
      <c r="I13" s="79"/>
      <c r="J13" s="79"/>
      <c r="K13" s="79"/>
    </row>
    <row r="14" spans="2:11" x14ac:dyDescent="0.25">
      <c r="B14" s="57" t="s">
        <v>29</v>
      </c>
      <c r="C14" s="59">
        <v>25.918900000000001</v>
      </c>
      <c r="D14" s="59">
        <v>0</v>
      </c>
      <c r="E14" s="59">
        <v>0</v>
      </c>
      <c r="F14" s="59">
        <v>24.96546</v>
      </c>
      <c r="G14" s="38">
        <v>16.997049999999998</v>
      </c>
      <c r="H14" s="60">
        <v>33.89</v>
      </c>
      <c r="I14" s="61">
        <v>10.533469999999999</v>
      </c>
      <c r="J14" s="61">
        <v>17.86655</v>
      </c>
      <c r="K14" s="61">
        <v>11.9191</v>
      </c>
    </row>
    <row r="15" spans="2:11" x14ac:dyDescent="0.25">
      <c r="B15" s="57" t="s">
        <v>5</v>
      </c>
      <c r="C15" s="59">
        <v>479911.23819</v>
      </c>
      <c r="D15" s="59">
        <v>808656.75521000009</v>
      </c>
      <c r="E15" s="59">
        <v>558371.17265999992</v>
      </c>
      <c r="F15" s="59">
        <v>358960.1</v>
      </c>
      <c r="G15" s="38">
        <v>373077.66</v>
      </c>
      <c r="H15" s="60">
        <v>422509.11</v>
      </c>
      <c r="I15" s="61">
        <v>292410.9118</v>
      </c>
      <c r="J15" s="61">
        <v>484022.30086000002</v>
      </c>
      <c r="K15" s="61">
        <v>523129.25483999995</v>
      </c>
    </row>
    <row r="16" spans="2:11" x14ac:dyDescent="0.25">
      <c r="B16" s="57" t="s">
        <v>6</v>
      </c>
      <c r="C16" s="59">
        <v>0.31</v>
      </c>
      <c r="D16" s="59">
        <v>24.795999999999999</v>
      </c>
      <c r="E16" s="59">
        <v>23.111999999999998</v>
      </c>
      <c r="F16" s="59">
        <v>22.391999999999999</v>
      </c>
      <c r="G16" s="59">
        <v>0</v>
      </c>
      <c r="H16" s="60">
        <v>44.85</v>
      </c>
      <c r="I16" s="59">
        <v>0</v>
      </c>
      <c r="J16" s="61">
        <v>35.835999999999999</v>
      </c>
      <c r="K16" s="61">
        <v>52.213999999999999</v>
      </c>
    </row>
    <row r="17" spans="2:11" x14ac:dyDescent="0.25">
      <c r="B17" s="57" t="s">
        <v>7</v>
      </c>
      <c r="C17" s="59">
        <v>159740.96030999999</v>
      </c>
      <c r="D17" s="59">
        <v>138038.08379</v>
      </c>
      <c r="E17" s="59">
        <v>363487.05476999999</v>
      </c>
      <c r="F17" s="59">
        <v>166184.9</v>
      </c>
      <c r="G17" s="38">
        <v>169522.68</v>
      </c>
      <c r="H17" s="60">
        <v>193936.35</v>
      </c>
      <c r="I17" s="61">
        <v>196410.33812</v>
      </c>
      <c r="J17" s="61">
        <v>359043.73698000005</v>
      </c>
      <c r="K17" s="61">
        <v>263574.82497999998</v>
      </c>
    </row>
    <row r="18" spans="2:11" x14ac:dyDescent="0.25">
      <c r="B18" s="57" t="s">
        <v>8</v>
      </c>
      <c r="C18" s="59">
        <v>274031.28561000002</v>
      </c>
      <c r="D18" s="59">
        <v>684744.53789000004</v>
      </c>
      <c r="E18" s="59">
        <v>254131.83497</v>
      </c>
      <c r="F18" s="59">
        <v>215345.47</v>
      </c>
      <c r="G18" s="60">
        <v>178874.27</v>
      </c>
      <c r="H18" s="60">
        <v>290587.34999999998</v>
      </c>
      <c r="I18" s="60">
        <v>642156.31146</v>
      </c>
      <c r="J18" s="60">
        <v>235738.81597999998</v>
      </c>
      <c r="K18" s="61">
        <v>308446.47866000002</v>
      </c>
    </row>
    <row r="19" spans="2:11" x14ac:dyDescent="0.25">
      <c r="B19" s="57" t="s">
        <v>9</v>
      </c>
      <c r="C19" s="59">
        <v>109731.09448</v>
      </c>
      <c r="D19" s="59">
        <v>231656.71440999999</v>
      </c>
      <c r="E19" s="59">
        <v>86013.680560000008</v>
      </c>
      <c r="F19" s="59">
        <v>190658.9</v>
      </c>
      <c r="G19" s="38">
        <v>52332.598599999998</v>
      </c>
      <c r="H19" s="60">
        <v>68641.2</v>
      </c>
      <c r="I19" s="61">
        <v>67163.622489999994</v>
      </c>
      <c r="J19" s="61">
        <v>101543.9601</v>
      </c>
      <c r="K19" s="61">
        <v>72437.78817</v>
      </c>
    </row>
    <row r="20" spans="2:11" x14ac:dyDescent="0.25">
      <c r="B20" s="57" t="s">
        <v>10</v>
      </c>
      <c r="C20" s="59">
        <v>95520.488190000004</v>
      </c>
      <c r="D20" s="59">
        <v>647339.88210000005</v>
      </c>
      <c r="E20" s="59">
        <v>96489.113700000002</v>
      </c>
      <c r="F20" s="59">
        <v>113851.77519</v>
      </c>
      <c r="G20" s="38">
        <v>62153.957009999998</v>
      </c>
      <c r="H20" s="38">
        <v>147623.12</v>
      </c>
      <c r="I20" s="61">
        <v>100110.76225</v>
      </c>
      <c r="J20" s="61">
        <v>94172.767909999995</v>
      </c>
      <c r="K20" s="61">
        <v>144645.06311000002</v>
      </c>
    </row>
    <row r="21" spans="2:11" x14ac:dyDescent="0.25">
      <c r="B21" s="57" t="s">
        <v>73</v>
      </c>
      <c r="C21" s="59">
        <v>22760.006960000002</v>
      </c>
      <c r="D21" s="59">
        <v>46070.625289999996</v>
      </c>
      <c r="E21" s="59">
        <v>45539.206560000006</v>
      </c>
      <c r="F21" s="59">
        <v>77093.2</v>
      </c>
      <c r="G21" s="38">
        <v>42995.614090000003</v>
      </c>
      <c r="H21" s="38">
        <v>70418.84</v>
      </c>
      <c r="I21" s="61">
        <v>60959.741159999998</v>
      </c>
      <c r="J21" s="61">
        <v>70159.165180000011</v>
      </c>
      <c r="K21" s="61">
        <v>79296.99149</v>
      </c>
    </row>
    <row r="22" spans="2:11" x14ac:dyDescent="0.25">
      <c r="B22" s="57" t="s">
        <v>11</v>
      </c>
      <c r="C22" s="59">
        <v>0</v>
      </c>
      <c r="D22" s="59">
        <v>0</v>
      </c>
      <c r="E22" s="59">
        <v>0</v>
      </c>
      <c r="F22" s="59">
        <v>31.352</v>
      </c>
      <c r="G22" s="38">
        <v>8.4410000000000007</v>
      </c>
      <c r="H22" s="38">
        <v>9.51</v>
      </c>
      <c r="I22" s="61">
        <v>139.73699999999999</v>
      </c>
      <c r="J22" s="61">
        <v>48.24</v>
      </c>
      <c r="K22" s="61">
        <v>8.6020000000000003</v>
      </c>
    </row>
    <row r="23" spans="2:11" x14ac:dyDescent="0.25">
      <c r="B23" s="57" t="s">
        <v>12</v>
      </c>
      <c r="C23" s="59">
        <v>2052.99226</v>
      </c>
      <c r="D23" s="59">
        <v>3436.6675399999999</v>
      </c>
      <c r="E23" s="59">
        <v>271.02771000000001</v>
      </c>
      <c r="F23" s="59">
        <v>7501.9290799999999</v>
      </c>
      <c r="G23" s="38">
        <v>13415.499</v>
      </c>
      <c r="H23" s="38">
        <v>15442.14</v>
      </c>
      <c r="I23" s="61">
        <v>14935.77094</v>
      </c>
      <c r="J23" s="61">
        <v>22884.152670000003</v>
      </c>
      <c r="K23" s="61">
        <v>6744.3433800000003</v>
      </c>
    </row>
    <row r="24" spans="2:11" x14ac:dyDescent="0.25">
      <c r="B24" s="57" t="s">
        <v>13</v>
      </c>
      <c r="C24" s="59">
        <v>451568.85795999999</v>
      </c>
      <c r="D24" s="59">
        <v>526304.90781999996</v>
      </c>
      <c r="E24" s="59">
        <v>532892.43793000001</v>
      </c>
      <c r="F24" s="59">
        <v>530485.96811000002</v>
      </c>
      <c r="G24" s="38">
        <v>385327.36279000004</v>
      </c>
      <c r="H24" s="38">
        <v>376774.84</v>
      </c>
      <c r="I24" s="61">
        <v>499087.35339</v>
      </c>
      <c r="J24" s="61">
        <v>551927.56583000009</v>
      </c>
      <c r="K24" s="61">
        <v>582521.27604999999</v>
      </c>
    </row>
    <row r="25" spans="2:11" x14ac:dyDescent="0.25">
      <c r="B25" s="57" t="s">
        <v>14</v>
      </c>
      <c r="C25" s="59">
        <v>2701.1709500000002</v>
      </c>
      <c r="D25" s="59">
        <v>2918.1233099999999</v>
      </c>
      <c r="E25" s="59">
        <v>3678.6080999999999</v>
      </c>
      <c r="F25" s="59">
        <v>3115.9417000000003</v>
      </c>
      <c r="G25" s="38">
        <v>3729.3132000000001</v>
      </c>
      <c r="H25" s="38">
        <v>3042.7</v>
      </c>
      <c r="I25" s="61">
        <v>38021.0052</v>
      </c>
      <c r="J25" s="61">
        <v>6964.1278000000002</v>
      </c>
      <c r="K25" s="61">
        <v>30388.512850000003</v>
      </c>
    </row>
    <row r="26" spans="2:11" x14ac:dyDescent="0.25">
      <c r="B26" s="57" t="s">
        <v>15</v>
      </c>
      <c r="C26" s="59">
        <v>2704.9225000000001</v>
      </c>
      <c r="D26" s="59">
        <v>2868.6856000000002</v>
      </c>
      <c r="E26" s="59">
        <v>1521.2462399999999</v>
      </c>
      <c r="F26" s="59">
        <v>6387.32557</v>
      </c>
      <c r="G26" s="38">
        <v>3132.6840499999998</v>
      </c>
      <c r="H26" s="38">
        <v>1768.39</v>
      </c>
      <c r="I26" s="61">
        <v>2415.5117999999998</v>
      </c>
      <c r="J26" s="61">
        <v>2613.944</v>
      </c>
      <c r="K26" s="61">
        <v>1856.4672</v>
      </c>
    </row>
    <row r="27" spans="2:11" x14ac:dyDescent="0.25">
      <c r="B27" s="57" t="s">
        <v>16</v>
      </c>
      <c r="C27" s="59">
        <v>827429.06016999995</v>
      </c>
      <c r="D27" s="59">
        <v>721477.38933999999</v>
      </c>
      <c r="E27" s="59">
        <v>467146.41112</v>
      </c>
      <c r="F27" s="59">
        <v>370981.2</v>
      </c>
      <c r="G27" s="38">
        <v>244016.5986</v>
      </c>
      <c r="H27" s="38">
        <v>399335.19</v>
      </c>
      <c r="I27" s="61">
        <v>366169.11550999997</v>
      </c>
      <c r="J27" s="61">
        <v>505202.73043</v>
      </c>
      <c r="K27" s="61">
        <v>632417.06608999998</v>
      </c>
    </row>
    <row r="28" spans="2:11" x14ac:dyDescent="0.25">
      <c r="B28" s="57" t="s">
        <v>74</v>
      </c>
      <c r="C28" s="59">
        <v>0</v>
      </c>
      <c r="D28" s="59">
        <v>0</v>
      </c>
      <c r="E28" s="59">
        <v>0</v>
      </c>
      <c r="F28" s="59">
        <v>0</v>
      </c>
      <c r="G28" s="59">
        <v>0</v>
      </c>
      <c r="H28" s="38">
        <v>1.42</v>
      </c>
      <c r="I28" s="61">
        <v>3.7450000000000001</v>
      </c>
      <c r="J28" s="61">
        <v>1.3</v>
      </c>
      <c r="K28" s="61">
        <v>0</v>
      </c>
    </row>
    <row r="29" spans="2:11" x14ac:dyDescent="0.25">
      <c r="B29" s="57" t="s">
        <v>17</v>
      </c>
      <c r="C29" s="59">
        <v>10579.4169</v>
      </c>
      <c r="D29" s="59">
        <v>9771.6641999999993</v>
      </c>
      <c r="E29" s="59">
        <v>5845.7563300000002</v>
      </c>
      <c r="F29" s="59">
        <v>8093.35</v>
      </c>
      <c r="G29" s="38">
        <v>7004.3545000000004</v>
      </c>
      <c r="H29" s="38">
        <v>8397.89</v>
      </c>
      <c r="I29" s="61">
        <v>10470.6795</v>
      </c>
      <c r="J29" s="61">
        <v>9497.2731800000001</v>
      </c>
      <c r="K29" s="61">
        <v>13816.09325</v>
      </c>
    </row>
    <row r="30" spans="2:11" x14ac:dyDescent="0.25">
      <c r="B30" s="57" t="s">
        <v>18</v>
      </c>
      <c r="C30" s="59">
        <v>36.0501</v>
      </c>
      <c r="D30" s="59">
        <v>6.3491999999999997</v>
      </c>
      <c r="E30" s="59">
        <v>7.6761200000000001</v>
      </c>
      <c r="F30" s="59">
        <v>9.8000000000000007</v>
      </c>
      <c r="G30" s="38">
        <v>6.9469399999999997</v>
      </c>
      <c r="H30" s="38">
        <v>8.86</v>
      </c>
      <c r="I30" s="61">
        <v>4.64703</v>
      </c>
      <c r="J30" s="61">
        <v>28.964299999999998</v>
      </c>
      <c r="K30" s="61">
        <v>5.7481</v>
      </c>
    </row>
    <row r="31" spans="2:11" x14ac:dyDescent="0.25">
      <c r="B31" s="57" t="s">
        <v>19</v>
      </c>
      <c r="C31" s="59">
        <v>7017.6863700000004</v>
      </c>
      <c r="D31" s="59">
        <v>31870.142050000002</v>
      </c>
      <c r="E31" s="59">
        <v>34572.928850000004</v>
      </c>
      <c r="F31" s="59">
        <v>3163.96</v>
      </c>
      <c r="G31" s="38">
        <v>9686.3205999999991</v>
      </c>
      <c r="H31" s="38">
        <v>10774.45</v>
      </c>
      <c r="I31" s="61">
        <v>13440.83446</v>
      </c>
      <c r="J31" s="61">
        <v>10636.265380000001</v>
      </c>
      <c r="K31" s="61">
        <v>14316.3007</v>
      </c>
    </row>
    <row r="32" spans="2:11" x14ac:dyDescent="0.25">
      <c r="B32" s="57" t="s">
        <v>20</v>
      </c>
      <c r="C32" s="59">
        <v>14508.51542</v>
      </c>
      <c r="D32" s="59">
        <v>2572.1170000000002</v>
      </c>
      <c r="E32" s="59">
        <v>65440.950790000003</v>
      </c>
      <c r="F32" s="59">
        <v>2477.7316000000001</v>
      </c>
      <c r="G32" s="38">
        <v>42302.165300000001</v>
      </c>
      <c r="H32" s="38">
        <v>15577.2</v>
      </c>
      <c r="I32" s="61">
        <v>15221.5689</v>
      </c>
      <c r="J32" s="61">
        <v>104749.09398000001</v>
      </c>
      <c r="K32" s="61">
        <v>14831.37657</v>
      </c>
    </row>
    <row r="33" spans="2:12" x14ac:dyDescent="0.25">
      <c r="B33" s="57" t="s">
        <v>21</v>
      </c>
      <c r="C33" s="59">
        <v>51.715900000000005</v>
      </c>
      <c r="D33" s="59">
        <v>1404.8751499999998</v>
      </c>
      <c r="E33" s="59">
        <v>4986.0020000000004</v>
      </c>
      <c r="F33" s="59">
        <v>7282.6273300000003</v>
      </c>
      <c r="G33" s="38">
        <v>11463.452359999999</v>
      </c>
      <c r="H33" s="38">
        <v>15594.09</v>
      </c>
      <c r="I33" s="61">
        <v>16970.148359999999</v>
      </c>
      <c r="J33" s="61">
        <v>1235.3271299999999</v>
      </c>
      <c r="K33" s="61">
        <v>20958.581969999999</v>
      </c>
    </row>
    <row r="34" spans="2:12" x14ac:dyDescent="0.25">
      <c r="B34" s="57" t="s">
        <v>22</v>
      </c>
      <c r="C34" s="59">
        <v>96268.453640000007</v>
      </c>
      <c r="D34" s="59">
        <v>4589.19362</v>
      </c>
      <c r="E34" s="59">
        <v>5695.0353499999992</v>
      </c>
      <c r="F34" s="59">
        <v>3661.8521600000004</v>
      </c>
      <c r="G34" s="38">
        <v>2652.2507000000001</v>
      </c>
      <c r="H34" s="38">
        <v>2802.02</v>
      </c>
      <c r="I34" s="61">
        <v>2827.6471200000001</v>
      </c>
      <c r="J34" s="61">
        <v>4006.1510699999999</v>
      </c>
      <c r="K34" s="61">
        <v>54478.3436</v>
      </c>
    </row>
    <row r="35" spans="2:12" x14ac:dyDescent="0.25">
      <c r="B35" s="57" t="s">
        <v>75</v>
      </c>
      <c r="C35" s="59">
        <v>13380.29169</v>
      </c>
      <c r="D35" s="59">
        <v>22701.281300000002</v>
      </c>
      <c r="E35" s="59">
        <v>16870.8361</v>
      </c>
      <c r="F35" s="59">
        <v>18603.2</v>
      </c>
      <c r="G35" s="38">
        <v>24190.8789</v>
      </c>
      <c r="H35" s="38">
        <v>15221.96</v>
      </c>
      <c r="I35" s="61">
        <v>15543.041369999999</v>
      </c>
      <c r="J35" s="61">
        <v>19931.097899999997</v>
      </c>
      <c r="K35" s="61">
        <v>22225.027100000003</v>
      </c>
    </row>
    <row r="36" spans="2:12" x14ac:dyDescent="0.25">
      <c r="B36" s="57" t="s">
        <v>23</v>
      </c>
      <c r="C36" s="59">
        <v>81764.715249999994</v>
      </c>
      <c r="D36" s="59">
        <v>82657.737699999998</v>
      </c>
      <c r="E36" s="59">
        <v>70549.550959999993</v>
      </c>
      <c r="F36" s="59">
        <v>66449.760800000004</v>
      </c>
      <c r="G36" s="38">
        <v>70838.31177</v>
      </c>
      <c r="H36" s="38">
        <v>69289.02</v>
      </c>
      <c r="I36" s="61">
        <v>79883.01479999999</v>
      </c>
      <c r="J36" s="61">
        <v>37659.712189999998</v>
      </c>
      <c r="K36" s="61">
        <v>71913.740000000005</v>
      </c>
    </row>
    <row r="37" spans="2:12" x14ac:dyDescent="0.25">
      <c r="B37" s="57" t="s">
        <v>24</v>
      </c>
      <c r="C37" s="59">
        <v>55093.895049999999</v>
      </c>
      <c r="D37" s="59">
        <v>48578.589350000002</v>
      </c>
      <c r="E37" s="59">
        <v>31576.82401</v>
      </c>
      <c r="F37" s="59">
        <v>59558.9</v>
      </c>
      <c r="G37" s="38">
        <v>84744.698000000004</v>
      </c>
      <c r="H37" s="38">
        <v>52556.160000000003</v>
      </c>
      <c r="I37" s="61">
        <v>15546.6536</v>
      </c>
      <c r="J37" s="61">
        <v>63471.564619999997</v>
      </c>
      <c r="K37" s="61">
        <v>115204.23702</v>
      </c>
    </row>
    <row r="38" spans="2:12" x14ac:dyDescent="0.25">
      <c r="B38" s="57" t="s">
        <v>25</v>
      </c>
      <c r="C38" s="59">
        <v>629.49</v>
      </c>
      <c r="D38" s="59">
        <v>510.65249999999997</v>
      </c>
      <c r="E38" s="59">
        <v>586.654</v>
      </c>
      <c r="F38" s="59">
        <v>1276.683</v>
      </c>
      <c r="G38" s="38">
        <v>4197.8193000000001</v>
      </c>
      <c r="H38" s="38">
        <v>605.55999999999995</v>
      </c>
      <c r="I38" s="61">
        <v>4033.2982599999996</v>
      </c>
      <c r="J38" s="61">
        <v>5597.6687999999995</v>
      </c>
      <c r="K38" s="61">
        <v>5818.6904000000004</v>
      </c>
    </row>
    <row r="39" spans="2:12" x14ac:dyDescent="0.25">
      <c r="B39" s="57" t="s">
        <v>26</v>
      </c>
      <c r="C39" s="59">
        <v>13788.828650000436</v>
      </c>
      <c r="D39" s="59">
        <v>9961.3883299999998</v>
      </c>
      <c r="E39" s="59">
        <v>10058.908539999999</v>
      </c>
      <c r="F39" s="59">
        <v>5945.20525</v>
      </c>
      <c r="G39" s="38">
        <v>9012.4680000000008</v>
      </c>
      <c r="H39" s="38">
        <v>11845.63</v>
      </c>
      <c r="I39" s="61">
        <v>8312.411900000001</v>
      </c>
      <c r="J39" s="61">
        <v>17024.812730000001</v>
      </c>
      <c r="K39" s="61">
        <v>19761.361499999999</v>
      </c>
      <c r="L39" s="58"/>
    </row>
    <row r="40" spans="2:12" x14ac:dyDescent="0.25">
      <c r="B40" s="57" t="s">
        <v>27</v>
      </c>
      <c r="C40" s="59">
        <v>856514.83454999991</v>
      </c>
      <c r="D40" s="59">
        <v>945909.45129999996</v>
      </c>
      <c r="E40" s="59">
        <v>1416999.61063</v>
      </c>
      <c r="F40" s="59">
        <v>1108252.3</v>
      </c>
      <c r="G40" s="38">
        <v>854126</v>
      </c>
      <c r="H40" s="38">
        <v>910364.84</v>
      </c>
      <c r="I40" s="61">
        <v>878109.55935</v>
      </c>
      <c r="J40" s="61">
        <v>1011162.5131699999</v>
      </c>
      <c r="K40" s="61">
        <v>1212583.01828</v>
      </c>
    </row>
    <row r="41" spans="2:12" x14ac:dyDescent="0.25">
      <c r="B41" s="57" t="s">
        <v>76</v>
      </c>
      <c r="C41" s="59">
        <v>0</v>
      </c>
      <c r="D41" s="59">
        <v>0</v>
      </c>
      <c r="E41" s="59">
        <v>0</v>
      </c>
      <c r="F41" s="59">
        <v>0</v>
      </c>
      <c r="G41" s="59">
        <v>0</v>
      </c>
      <c r="H41" s="38">
        <v>300</v>
      </c>
      <c r="I41" s="59">
        <v>0</v>
      </c>
      <c r="J41" s="59">
        <v>0</v>
      </c>
      <c r="K41" s="61">
        <v>15.2844</v>
      </c>
    </row>
    <row r="42" spans="2:12" x14ac:dyDescent="0.25">
      <c r="B42" s="36"/>
      <c r="C42" s="35"/>
      <c r="D42" s="35"/>
      <c r="E42" s="35"/>
      <c r="F42" s="35"/>
      <c r="G42" s="35"/>
      <c r="H42" s="35"/>
      <c r="I42" s="35"/>
      <c r="J42" s="35"/>
      <c r="K42" s="36"/>
    </row>
    <row r="43" spans="2:12" ht="30.75" customHeight="1" x14ac:dyDescent="0.25">
      <c r="B43" s="74" t="s">
        <v>240</v>
      </c>
      <c r="C43" s="74"/>
      <c r="D43" s="74"/>
      <c r="E43" s="74"/>
      <c r="F43" s="74"/>
      <c r="G43" s="74"/>
      <c r="H43" s="74"/>
      <c r="I43" s="74"/>
      <c r="J43" s="74"/>
      <c r="K43" s="74"/>
    </row>
    <row r="44" spans="2:12" ht="63.75" customHeight="1" x14ac:dyDescent="0.25">
      <c r="B44" s="75" t="s">
        <v>231</v>
      </c>
      <c r="C44" s="75"/>
      <c r="D44" s="75"/>
      <c r="E44" s="75"/>
      <c r="F44" s="75"/>
      <c r="G44" s="75"/>
      <c r="H44" s="75"/>
      <c r="I44" s="75"/>
      <c r="J44" s="75"/>
      <c r="K44" s="75"/>
    </row>
    <row r="45" spans="2:12" ht="55.5" customHeight="1" x14ac:dyDescent="0.25">
      <c r="B45" s="75"/>
      <c r="C45" s="75"/>
      <c r="D45" s="75"/>
      <c r="E45" s="75"/>
      <c r="F45" s="75"/>
      <c r="G45" s="75"/>
      <c r="H45" s="75"/>
      <c r="I45" s="75"/>
      <c r="J45" s="75"/>
      <c r="K45" s="75"/>
    </row>
    <row r="46" spans="2:12" ht="143.25" customHeight="1" x14ac:dyDescent="0.25">
      <c r="B46" s="80" t="s">
        <v>232</v>
      </c>
      <c r="C46" s="80"/>
      <c r="D46" s="80"/>
      <c r="E46" s="80"/>
      <c r="F46" s="80"/>
      <c r="G46" s="80"/>
      <c r="H46" s="80"/>
      <c r="I46" s="80"/>
      <c r="J46" s="80"/>
      <c r="K46" s="80"/>
    </row>
    <row r="47" spans="2:12" x14ac:dyDescent="0.25">
      <c r="B47" s="76" t="s">
        <v>246</v>
      </c>
      <c r="C47" s="76"/>
      <c r="D47" s="76"/>
    </row>
    <row r="49" spans="3:13" x14ac:dyDescent="0.25">
      <c r="C49"/>
      <c r="D49"/>
      <c r="E49"/>
      <c r="F49"/>
      <c r="G49"/>
      <c r="H49"/>
      <c r="I49"/>
      <c r="J49"/>
      <c r="K49"/>
      <c r="L49"/>
      <c r="M49"/>
    </row>
    <row r="50" spans="3:13" x14ac:dyDescent="0.25">
      <c r="C50"/>
      <c r="D50"/>
      <c r="E50"/>
      <c r="F50"/>
      <c r="G50"/>
      <c r="H50"/>
      <c r="I50"/>
      <c r="J50"/>
      <c r="K50"/>
      <c r="L50"/>
      <c r="M50"/>
    </row>
    <row r="51" spans="3:13" x14ac:dyDescent="0.25">
      <c r="C51"/>
      <c r="D51"/>
      <c r="E51"/>
      <c r="F51"/>
      <c r="G51"/>
      <c r="H51"/>
      <c r="I51"/>
      <c r="J51"/>
      <c r="K51"/>
      <c r="L51"/>
      <c r="M51"/>
    </row>
    <row r="52" spans="3:13" x14ac:dyDescent="0.25">
      <c r="C52"/>
      <c r="D52"/>
      <c r="E52"/>
      <c r="F52"/>
      <c r="G52"/>
      <c r="H52"/>
      <c r="I52"/>
      <c r="J52"/>
      <c r="K52"/>
      <c r="L52"/>
      <c r="M52"/>
    </row>
    <row r="53" spans="3:13" x14ac:dyDescent="0.25">
      <c r="C53"/>
      <c r="D53"/>
      <c r="E53"/>
      <c r="F53"/>
      <c r="G53"/>
      <c r="H53"/>
      <c r="I53"/>
      <c r="J53"/>
      <c r="K53"/>
      <c r="L53"/>
      <c r="M53"/>
    </row>
    <row r="54" spans="3:13" x14ac:dyDescent="0.25">
      <c r="C54"/>
      <c r="D54"/>
      <c r="E54"/>
      <c r="F54"/>
      <c r="G54"/>
      <c r="H54"/>
      <c r="I54"/>
      <c r="J54"/>
      <c r="K54"/>
      <c r="L54"/>
      <c r="M54"/>
    </row>
    <row r="55" spans="3:13" x14ac:dyDescent="0.25">
      <c r="C55"/>
      <c r="D55"/>
      <c r="E55"/>
      <c r="F55"/>
      <c r="G55"/>
      <c r="H55"/>
      <c r="I55"/>
      <c r="J55"/>
      <c r="K55"/>
      <c r="L55"/>
      <c r="M55"/>
    </row>
  </sheetData>
  <mergeCells count="7">
    <mergeCell ref="B10:K10"/>
    <mergeCell ref="B43:K43"/>
    <mergeCell ref="B44:K45"/>
    <mergeCell ref="B47:D47"/>
    <mergeCell ref="B12:B13"/>
    <mergeCell ref="C13:K13"/>
    <mergeCell ref="B46:K4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0"/>
  <sheetViews>
    <sheetView workbookViewId="0">
      <selection activeCell="J2" sqref="J2:J29"/>
    </sheetView>
  </sheetViews>
  <sheetFormatPr baseColWidth="10" defaultRowHeight="15" x14ac:dyDescent="0.25"/>
  <cols>
    <col min="1" max="1" width="22.28515625" customWidth="1"/>
    <col min="14" max="14" width="21.28515625" bestFit="1" customWidth="1"/>
    <col min="15" max="23" width="13" bestFit="1" customWidth="1"/>
  </cols>
  <sheetData>
    <row r="1" spans="1:23" ht="15" customHeight="1" x14ac:dyDescent="0.25">
      <c r="A1" s="22" t="s">
        <v>227</v>
      </c>
      <c r="B1" s="13">
        <v>2014</v>
      </c>
      <c r="C1" s="13">
        <v>2015</v>
      </c>
      <c r="D1" s="13">
        <v>2016</v>
      </c>
      <c r="E1" s="13">
        <v>2017</v>
      </c>
      <c r="F1" s="13">
        <v>2018</v>
      </c>
      <c r="G1" s="14">
        <v>2019</v>
      </c>
      <c r="H1" s="14">
        <v>2020</v>
      </c>
      <c r="I1" s="14">
        <v>2021</v>
      </c>
      <c r="J1" s="14">
        <v>2022</v>
      </c>
      <c r="N1" s="20" t="s">
        <v>214</v>
      </c>
      <c r="O1" t="s">
        <v>218</v>
      </c>
      <c r="P1" t="s">
        <v>219</v>
      </c>
      <c r="Q1" t="s">
        <v>223</v>
      </c>
      <c r="R1" t="s">
        <v>226</v>
      </c>
      <c r="S1" t="s">
        <v>225</v>
      </c>
      <c r="T1" t="s">
        <v>224</v>
      </c>
      <c r="U1" t="s">
        <v>222</v>
      </c>
      <c r="V1" t="s">
        <v>221</v>
      </c>
      <c r="W1" t="s">
        <v>220</v>
      </c>
    </row>
    <row r="2" spans="1:23" x14ac:dyDescent="0.25">
      <c r="A2" s="15" t="str">
        <f>+'Generación de RS departamental'!B14</f>
        <v xml:space="preserve">AMAZONAS </v>
      </c>
      <c r="B2" s="15">
        <f>+'Generación de RS departamental'!C14</f>
        <v>25.918900000000001</v>
      </c>
      <c r="C2" s="15">
        <f>+'Generación de RS departamental'!D14</f>
        <v>0</v>
      </c>
      <c r="D2" s="15">
        <f>+'Generación de RS departamental'!E14</f>
        <v>0</v>
      </c>
      <c r="E2" s="15">
        <f>+'Generación de RS departamental'!F14</f>
        <v>24.96546</v>
      </c>
      <c r="F2" s="15">
        <f>+'Generación de RS departamental'!G14</f>
        <v>16.997049999999998</v>
      </c>
      <c r="G2" s="15">
        <f>+'Generación de RS departamental'!H14</f>
        <v>33.89</v>
      </c>
      <c r="H2" s="15">
        <f>+'Generación de RS departamental'!I14</f>
        <v>10.533469999999999</v>
      </c>
      <c r="I2" s="15">
        <f>+'Generación de RS departamental'!J14</f>
        <v>17.86655</v>
      </c>
      <c r="J2" s="15">
        <f>+'Generación de RS departamental'!K14</f>
        <v>11.9191</v>
      </c>
      <c r="N2" s="21" t="s">
        <v>29</v>
      </c>
      <c r="O2">
        <v>25.918900000000001</v>
      </c>
      <c r="P2">
        <v>0</v>
      </c>
      <c r="Q2">
        <v>0</v>
      </c>
      <c r="R2">
        <v>24.96546</v>
      </c>
      <c r="S2">
        <v>16.997049999999998</v>
      </c>
      <c r="T2">
        <v>33.89</v>
      </c>
      <c r="U2">
        <v>10.533469999999999</v>
      </c>
      <c r="V2">
        <v>17.86655</v>
      </c>
      <c r="W2">
        <v>11.9191</v>
      </c>
    </row>
    <row r="3" spans="1:23" x14ac:dyDescent="0.25">
      <c r="A3" s="15" t="str">
        <f>+'Generación de RS departamental'!B15</f>
        <v>ANTIOQUIA</v>
      </c>
      <c r="B3" s="15">
        <f>+'Generación de RS departamental'!C15</f>
        <v>479911.23819</v>
      </c>
      <c r="C3" s="15">
        <f>+'Generación de RS departamental'!D15</f>
        <v>808656.75521000009</v>
      </c>
      <c r="D3" s="15">
        <f>+'Generación de RS departamental'!E15</f>
        <v>558371.17265999992</v>
      </c>
      <c r="E3" s="15">
        <f>+'Generación de RS departamental'!F15</f>
        <v>358960.1</v>
      </c>
      <c r="F3" s="15">
        <f>+'Generación de RS departamental'!G15</f>
        <v>373077.66</v>
      </c>
      <c r="G3" s="15">
        <f>+'Generación de RS departamental'!H15</f>
        <v>422509.11</v>
      </c>
      <c r="H3" s="15">
        <f>+'Generación de RS departamental'!I15</f>
        <v>292410.9118</v>
      </c>
      <c r="I3" s="15">
        <f>+'Generación de RS departamental'!J15</f>
        <v>484022.30086000002</v>
      </c>
      <c r="J3" s="15">
        <f>+'Generación de RS departamental'!K15</f>
        <v>523129.25483999995</v>
      </c>
      <c r="N3" s="21" t="s">
        <v>5</v>
      </c>
      <c r="O3">
        <v>479911.23819</v>
      </c>
      <c r="P3">
        <v>808656.75521000009</v>
      </c>
      <c r="Q3">
        <v>558371.17265999992</v>
      </c>
      <c r="R3">
        <v>358960.1</v>
      </c>
      <c r="S3">
        <v>373077.66</v>
      </c>
      <c r="T3">
        <v>422509.11</v>
      </c>
      <c r="U3">
        <v>292410.9118</v>
      </c>
      <c r="V3">
        <v>484022.30086000002</v>
      </c>
      <c r="W3">
        <v>523129.25483999995</v>
      </c>
    </row>
    <row r="4" spans="1:23" x14ac:dyDescent="0.25">
      <c r="A4" s="15" t="str">
        <f>+'Generación de RS departamental'!B16</f>
        <v>ARAUCA</v>
      </c>
      <c r="B4" s="15">
        <f>+'Generación de RS departamental'!C16</f>
        <v>0.31</v>
      </c>
      <c r="C4" s="15">
        <f>+'Generación de RS departamental'!D16</f>
        <v>24.795999999999999</v>
      </c>
      <c r="D4" s="15">
        <f>+'Generación de RS departamental'!E16</f>
        <v>23.111999999999998</v>
      </c>
      <c r="E4" s="15">
        <f>+'Generación de RS departamental'!F16</f>
        <v>22.391999999999999</v>
      </c>
      <c r="F4" s="15">
        <f>+'Generación de RS departamental'!G16</f>
        <v>0</v>
      </c>
      <c r="G4" s="15">
        <f>+'Generación de RS departamental'!H16</f>
        <v>44.85</v>
      </c>
      <c r="H4" s="15">
        <f>+'Generación de RS departamental'!I16</f>
        <v>0</v>
      </c>
      <c r="I4" s="15">
        <f>+'Generación de RS departamental'!J16</f>
        <v>35.835999999999999</v>
      </c>
      <c r="J4" s="15">
        <f>+'Generación de RS departamental'!K16</f>
        <v>52.213999999999999</v>
      </c>
      <c r="N4" s="21" t="s">
        <v>6</v>
      </c>
      <c r="O4">
        <v>0.31</v>
      </c>
      <c r="P4">
        <v>24.795999999999999</v>
      </c>
      <c r="Q4">
        <v>23.111999999999998</v>
      </c>
      <c r="R4">
        <v>22.391999999999999</v>
      </c>
      <c r="S4">
        <v>0</v>
      </c>
      <c r="T4">
        <v>44.85</v>
      </c>
      <c r="U4">
        <v>0</v>
      </c>
      <c r="V4">
        <v>35.835999999999999</v>
      </c>
      <c r="W4">
        <v>52.213999999999999</v>
      </c>
    </row>
    <row r="5" spans="1:23" x14ac:dyDescent="0.25">
      <c r="A5" s="15" t="str">
        <f>+'Generación de RS departamental'!B17</f>
        <v>ATLÁNTICO</v>
      </c>
      <c r="B5" s="15">
        <f>+'Generación de RS departamental'!C17</f>
        <v>159740.96030999999</v>
      </c>
      <c r="C5" s="15">
        <f>+'Generación de RS departamental'!D17</f>
        <v>138038.08379</v>
      </c>
      <c r="D5" s="15">
        <f>+'Generación de RS departamental'!E17</f>
        <v>363487.05476999999</v>
      </c>
      <c r="E5" s="15">
        <f>+'Generación de RS departamental'!F17</f>
        <v>166184.9</v>
      </c>
      <c r="F5" s="15">
        <f>+'Generación de RS departamental'!G17</f>
        <v>169522.68</v>
      </c>
      <c r="G5" s="15">
        <f>+'Generación de RS departamental'!H17</f>
        <v>193936.35</v>
      </c>
      <c r="H5" s="15">
        <f>+'Generación de RS departamental'!I17</f>
        <v>196410.33812</v>
      </c>
      <c r="I5" s="15">
        <f>+'Generación de RS departamental'!J17</f>
        <v>359043.73698000005</v>
      </c>
      <c r="J5" s="15">
        <f>+'Generación de RS departamental'!K17</f>
        <v>263574.82497999998</v>
      </c>
      <c r="N5" s="21" t="s">
        <v>7</v>
      </c>
      <c r="O5">
        <v>159740.96030999999</v>
      </c>
      <c r="P5">
        <v>138038.08379</v>
      </c>
      <c r="Q5">
        <v>363487.05476999999</v>
      </c>
      <c r="R5">
        <v>166184.9</v>
      </c>
      <c r="S5">
        <v>169522.68</v>
      </c>
      <c r="T5">
        <v>193936.35</v>
      </c>
      <c r="U5">
        <v>196410.33812</v>
      </c>
      <c r="V5">
        <v>359043.73698000005</v>
      </c>
      <c r="W5">
        <v>263574.82497999998</v>
      </c>
    </row>
    <row r="6" spans="1:23" x14ac:dyDescent="0.25">
      <c r="A6" s="15" t="str">
        <f>+'Generación de RS departamental'!B18</f>
        <v>BOGOTÁ D,C</v>
      </c>
      <c r="B6" s="15">
        <f>+'Generación de RS departamental'!C18</f>
        <v>274031.28561000002</v>
      </c>
      <c r="C6" s="15">
        <f>+'Generación de RS departamental'!D18</f>
        <v>684744.53789000004</v>
      </c>
      <c r="D6" s="15">
        <f>+'Generación de RS departamental'!E18</f>
        <v>254131.83497</v>
      </c>
      <c r="E6" s="15">
        <f>+'Generación de RS departamental'!F18</f>
        <v>215345.47</v>
      </c>
      <c r="F6" s="15">
        <f>+'Generación de RS departamental'!G18</f>
        <v>178874.27</v>
      </c>
      <c r="G6" s="15">
        <f>+'Generación de RS departamental'!H18</f>
        <v>290587.34999999998</v>
      </c>
      <c r="H6" s="15">
        <f>+'Generación de RS departamental'!I18</f>
        <v>642156.31146</v>
      </c>
      <c r="I6" s="15">
        <f>+'Generación de RS departamental'!J18</f>
        <v>235738.81597999998</v>
      </c>
      <c r="J6" s="15">
        <f>+'Generación de RS departamental'!K18</f>
        <v>308446.47866000002</v>
      </c>
      <c r="N6" s="21" t="s">
        <v>8</v>
      </c>
      <c r="O6">
        <v>274031.28561000002</v>
      </c>
      <c r="P6">
        <v>684744.53789000004</v>
      </c>
      <c r="Q6">
        <v>254131.83497</v>
      </c>
      <c r="R6">
        <v>215345.47</v>
      </c>
      <c r="S6">
        <v>178874.27</v>
      </c>
      <c r="T6">
        <v>290587.34999999998</v>
      </c>
      <c r="U6">
        <v>642156.31146</v>
      </c>
      <c r="V6">
        <v>235738.81597999998</v>
      </c>
      <c r="W6">
        <v>308446.47866000002</v>
      </c>
    </row>
    <row r="7" spans="1:23" x14ac:dyDescent="0.25">
      <c r="A7" s="15" t="str">
        <f>+'Generación de RS departamental'!B19</f>
        <v>BOLIVAR</v>
      </c>
      <c r="B7" s="15">
        <f>+'Generación de RS departamental'!C19</f>
        <v>109731.09448</v>
      </c>
      <c r="C7" s="15">
        <f>+'Generación de RS departamental'!D19</f>
        <v>231656.71440999999</v>
      </c>
      <c r="D7" s="15">
        <f>+'Generación de RS departamental'!E19</f>
        <v>86013.680560000008</v>
      </c>
      <c r="E7" s="15">
        <f>+'Generación de RS departamental'!F19</f>
        <v>190658.9</v>
      </c>
      <c r="F7" s="15">
        <f>+'Generación de RS departamental'!G19</f>
        <v>52332.598599999998</v>
      </c>
      <c r="G7" s="15">
        <f>+'Generación de RS departamental'!H19</f>
        <v>68641.2</v>
      </c>
      <c r="H7" s="15">
        <f>+'Generación de RS departamental'!I19</f>
        <v>67163.622489999994</v>
      </c>
      <c r="I7" s="15">
        <f>+'Generación de RS departamental'!J19</f>
        <v>101543.9601</v>
      </c>
      <c r="J7" s="15">
        <f>+'Generación de RS departamental'!K19</f>
        <v>72437.78817</v>
      </c>
      <c r="N7" s="21" t="s">
        <v>9</v>
      </c>
      <c r="O7">
        <v>109731.09448</v>
      </c>
      <c r="P7">
        <v>231656.71440999999</v>
      </c>
      <c r="Q7">
        <v>86013.680560000008</v>
      </c>
      <c r="R7">
        <v>190658.9</v>
      </c>
      <c r="S7">
        <v>52332.598599999998</v>
      </c>
      <c r="T7">
        <v>68641.2</v>
      </c>
      <c r="U7">
        <v>67163.622489999994</v>
      </c>
      <c r="V7">
        <v>101543.9601</v>
      </c>
      <c r="W7">
        <v>72437.78817</v>
      </c>
    </row>
    <row r="8" spans="1:23" x14ac:dyDescent="0.25">
      <c r="A8" s="15" t="str">
        <f>+'Generación de RS departamental'!B20</f>
        <v>BOYACÁ</v>
      </c>
      <c r="B8" s="15">
        <f>+'Generación de RS departamental'!C20</f>
        <v>95520.488190000004</v>
      </c>
      <c r="C8" s="15">
        <f>+'Generación de RS departamental'!D20</f>
        <v>647339.88210000005</v>
      </c>
      <c r="D8" s="15">
        <f>+'Generación de RS departamental'!E20</f>
        <v>96489.113700000002</v>
      </c>
      <c r="E8" s="15">
        <f>+'Generación de RS departamental'!F20</f>
        <v>113851.77519</v>
      </c>
      <c r="F8" s="15">
        <f>+'Generación de RS departamental'!G20</f>
        <v>62153.957009999998</v>
      </c>
      <c r="G8" s="15">
        <f>+'Generación de RS departamental'!H20</f>
        <v>147623.12</v>
      </c>
      <c r="H8" s="15">
        <f>+'Generación de RS departamental'!I20</f>
        <v>100110.76225</v>
      </c>
      <c r="I8" s="15">
        <f>+'Generación de RS departamental'!J20</f>
        <v>94172.767909999995</v>
      </c>
      <c r="J8" s="15">
        <f>+'Generación de RS departamental'!K20</f>
        <v>144645.06311000002</v>
      </c>
      <c r="N8" s="21" t="s">
        <v>10</v>
      </c>
      <c r="O8">
        <v>95520.488190000004</v>
      </c>
      <c r="P8">
        <v>647339.88210000005</v>
      </c>
      <c r="Q8">
        <v>96489.113700000002</v>
      </c>
      <c r="R8">
        <v>113851.77519</v>
      </c>
      <c r="S8">
        <v>62153.957009999998</v>
      </c>
      <c r="T8">
        <v>147623.12</v>
      </c>
      <c r="U8">
        <v>100110.76225</v>
      </c>
      <c r="V8">
        <v>94172.767909999995</v>
      </c>
      <c r="W8">
        <v>144645.06311000002</v>
      </c>
    </row>
    <row r="9" spans="1:23" x14ac:dyDescent="0.25">
      <c r="A9" s="15" t="str">
        <f>+'Generación de RS departamental'!B21</f>
        <v>CALDAS</v>
      </c>
      <c r="B9" s="15">
        <f>+'Generación de RS departamental'!C21</f>
        <v>22760.006960000002</v>
      </c>
      <c r="C9" s="15">
        <f>+'Generación de RS departamental'!D21</f>
        <v>46070.625289999996</v>
      </c>
      <c r="D9" s="15">
        <f>+'Generación de RS departamental'!E21</f>
        <v>45539.206560000006</v>
      </c>
      <c r="E9" s="15">
        <f>+'Generación de RS departamental'!F21</f>
        <v>77093.2</v>
      </c>
      <c r="F9" s="15">
        <f>+'Generación de RS departamental'!G21</f>
        <v>42995.614090000003</v>
      </c>
      <c r="G9" s="15">
        <f>+'Generación de RS departamental'!H21</f>
        <v>70418.84</v>
      </c>
      <c r="H9" s="15">
        <f>+'Generación de RS departamental'!I21</f>
        <v>60959.741159999998</v>
      </c>
      <c r="I9" s="15">
        <f>+'Generación de RS departamental'!J21</f>
        <v>70159.165180000011</v>
      </c>
      <c r="J9" s="15">
        <f>+'Generación de RS departamental'!K21</f>
        <v>79296.99149</v>
      </c>
      <c r="N9" s="21" t="s">
        <v>73</v>
      </c>
      <c r="O9">
        <v>22760.006960000002</v>
      </c>
      <c r="P9">
        <v>46070.625289999996</v>
      </c>
      <c r="Q9">
        <v>45539.206560000006</v>
      </c>
      <c r="R9">
        <v>77093.2</v>
      </c>
      <c r="S9">
        <v>42995.614090000003</v>
      </c>
      <c r="T9">
        <v>70418.84</v>
      </c>
      <c r="U9">
        <v>60959.741159999998</v>
      </c>
      <c r="V9">
        <v>70159.165180000011</v>
      </c>
      <c r="W9">
        <v>79296.99149</v>
      </c>
    </row>
    <row r="10" spans="1:23" x14ac:dyDescent="0.25">
      <c r="A10" s="15" t="str">
        <f>+'Generación de RS departamental'!B22</f>
        <v>CAQUETÁ</v>
      </c>
      <c r="B10" s="15">
        <f>+'Generación de RS departamental'!C22</f>
        <v>0</v>
      </c>
      <c r="C10" s="15">
        <f>+'Generación de RS departamental'!D22</f>
        <v>0</v>
      </c>
      <c r="D10" s="15">
        <f>+'Generación de RS departamental'!E22</f>
        <v>0</v>
      </c>
      <c r="E10" s="15">
        <f>+'Generación de RS departamental'!F22</f>
        <v>31.352</v>
      </c>
      <c r="F10" s="15">
        <f>+'Generación de RS departamental'!G22</f>
        <v>8.4410000000000007</v>
      </c>
      <c r="G10" s="15">
        <f>+'Generación de RS departamental'!H22</f>
        <v>9.51</v>
      </c>
      <c r="H10" s="15">
        <f>+'Generación de RS departamental'!I22</f>
        <v>139.73699999999999</v>
      </c>
      <c r="I10" s="15">
        <f>+'Generación de RS departamental'!J22</f>
        <v>48.24</v>
      </c>
      <c r="J10" s="15">
        <f>+'Generación de RS departamental'!K22</f>
        <v>8.6020000000000003</v>
      </c>
      <c r="N10" s="21" t="s">
        <v>11</v>
      </c>
      <c r="O10">
        <v>0</v>
      </c>
      <c r="P10">
        <v>0</v>
      </c>
      <c r="Q10">
        <v>0</v>
      </c>
      <c r="R10">
        <v>31.352</v>
      </c>
      <c r="S10">
        <v>8.4410000000000007</v>
      </c>
      <c r="T10">
        <v>9.51</v>
      </c>
      <c r="U10">
        <v>139.73699999999999</v>
      </c>
      <c r="V10">
        <v>48.24</v>
      </c>
      <c r="W10">
        <v>8.6020000000000003</v>
      </c>
    </row>
    <row r="11" spans="1:23" x14ac:dyDescent="0.25">
      <c r="A11" s="15" t="str">
        <f>+'Generación de RS departamental'!B23</f>
        <v>CASANARE</v>
      </c>
      <c r="B11" s="15">
        <f>+'Generación de RS departamental'!C23</f>
        <v>2052.99226</v>
      </c>
      <c r="C11" s="15">
        <f>+'Generación de RS departamental'!D23</f>
        <v>3436.6675399999999</v>
      </c>
      <c r="D11" s="15">
        <f>+'Generación de RS departamental'!E23</f>
        <v>271.02771000000001</v>
      </c>
      <c r="E11" s="15">
        <f>+'Generación de RS departamental'!F23</f>
        <v>7501.9290799999999</v>
      </c>
      <c r="F11" s="15">
        <f>+'Generación de RS departamental'!G23</f>
        <v>13415.499</v>
      </c>
      <c r="G11" s="15">
        <f>+'Generación de RS departamental'!H23</f>
        <v>15442.14</v>
      </c>
      <c r="H11" s="15">
        <f>+'Generación de RS departamental'!I23</f>
        <v>14935.77094</v>
      </c>
      <c r="I11" s="15">
        <f>+'Generación de RS departamental'!J23</f>
        <v>22884.152670000003</v>
      </c>
      <c r="J11" s="15">
        <f>+'Generación de RS departamental'!K23</f>
        <v>6744.3433800000003</v>
      </c>
      <c r="N11" s="21" t="s">
        <v>12</v>
      </c>
      <c r="O11">
        <v>2052.99226</v>
      </c>
      <c r="P11">
        <v>3436.6675399999999</v>
      </c>
      <c r="Q11">
        <v>271.02771000000001</v>
      </c>
      <c r="R11">
        <v>7501.9290799999999</v>
      </c>
      <c r="S11">
        <v>13415.499</v>
      </c>
      <c r="T11">
        <v>15442.14</v>
      </c>
      <c r="U11">
        <v>14935.77094</v>
      </c>
      <c r="V11">
        <v>22884.152670000003</v>
      </c>
      <c r="W11">
        <v>6744.3433800000003</v>
      </c>
    </row>
    <row r="12" spans="1:23" x14ac:dyDescent="0.25">
      <c r="A12" s="15" t="str">
        <f>+'Generación de RS departamental'!B24</f>
        <v>CAUCA</v>
      </c>
      <c r="B12" s="15">
        <f>+'Generación de RS departamental'!C24</f>
        <v>451568.85795999999</v>
      </c>
      <c r="C12" s="15">
        <f>+'Generación de RS departamental'!D24</f>
        <v>526304.90781999996</v>
      </c>
      <c r="D12" s="15">
        <f>+'Generación de RS departamental'!E24</f>
        <v>532892.43793000001</v>
      </c>
      <c r="E12" s="15">
        <f>+'Generación de RS departamental'!F24</f>
        <v>530485.96811000002</v>
      </c>
      <c r="F12" s="15">
        <f>+'Generación de RS departamental'!G24</f>
        <v>385327.36279000004</v>
      </c>
      <c r="G12" s="15">
        <f>+'Generación de RS departamental'!H24</f>
        <v>376774.84</v>
      </c>
      <c r="H12" s="15">
        <f>+'Generación de RS departamental'!I24</f>
        <v>499087.35339</v>
      </c>
      <c r="I12" s="15">
        <f>+'Generación de RS departamental'!J24</f>
        <v>551927.56583000009</v>
      </c>
      <c r="J12" s="15">
        <f>+'Generación de RS departamental'!K24</f>
        <v>582521.27604999999</v>
      </c>
      <c r="N12" s="21" t="s">
        <v>13</v>
      </c>
      <c r="O12">
        <v>451568.85795999999</v>
      </c>
      <c r="P12">
        <v>526304.90781999996</v>
      </c>
      <c r="Q12">
        <v>532892.43793000001</v>
      </c>
      <c r="R12">
        <v>530485.96811000002</v>
      </c>
      <c r="S12">
        <v>385327.36279000004</v>
      </c>
      <c r="T12">
        <v>376774.84</v>
      </c>
      <c r="U12">
        <v>499087.35339</v>
      </c>
      <c r="V12">
        <v>551927.56583000009</v>
      </c>
      <c r="W12">
        <v>582521.27604999999</v>
      </c>
    </row>
    <row r="13" spans="1:23" x14ac:dyDescent="0.25">
      <c r="A13" s="15" t="str">
        <f>+'Generación de RS departamental'!B25</f>
        <v>CESAR</v>
      </c>
      <c r="B13" s="15">
        <f>+'Generación de RS departamental'!C25</f>
        <v>2701.1709500000002</v>
      </c>
      <c r="C13" s="15">
        <f>+'Generación de RS departamental'!D25</f>
        <v>2918.1233099999999</v>
      </c>
      <c r="D13" s="15">
        <f>+'Generación de RS departamental'!E25</f>
        <v>3678.6080999999999</v>
      </c>
      <c r="E13" s="15">
        <f>+'Generación de RS departamental'!F25</f>
        <v>3115.9417000000003</v>
      </c>
      <c r="F13" s="15">
        <f>+'Generación de RS departamental'!G25</f>
        <v>3729.3132000000001</v>
      </c>
      <c r="G13" s="15">
        <f>+'Generación de RS departamental'!H25</f>
        <v>3042.7</v>
      </c>
      <c r="H13" s="15">
        <f>+'Generación de RS departamental'!I25</f>
        <v>38021.0052</v>
      </c>
      <c r="I13" s="15">
        <f>+'Generación de RS departamental'!J25</f>
        <v>6964.1278000000002</v>
      </c>
      <c r="J13" s="15">
        <f>+'Generación de RS departamental'!K25</f>
        <v>30388.512850000003</v>
      </c>
      <c r="N13" s="21" t="s">
        <v>14</v>
      </c>
      <c r="O13">
        <v>2701.1709500000002</v>
      </c>
      <c r="P13">
        <v>2918.1233099999999</v>
      </c>
      <c r="Q13">
        <v>3678.6080999999999</v>
      </c>
      <c r="R13">
        <v>3115.9417000000003</v>
      </c>
      <c r="S13">
        <v>3729.3132000000001</v>
      </c>
      <c r="T13">
        <v>3042.7</v>
      </c>
      <c r="U13">
        <v>38021.0052</v>
      </c>
      <c r="V13">
        <v>6964.1278000000002</v>
      </c>
      <c r="W13">
        <v>30388.512850000003</v>
      </c>
    </row>
    <row r="14" spans="1:23" x14ac:dyDescent="0.25">
      <c r="A14" s="15" t="str">
        <f>+'Generación de RS departamental'!B26</f>
        <v>CORDOBA</v>
      </c>
      <c r="B14" s="15">
        <f>+'Generación de RS departamental'!C26</f>
        <v>2704.9225000000001</v>
      </c>
      <c r="C14" s="15">
        <f>+'Generación de RS departamental'!D26</f>
        <v>2868.6856000000002</v>
      </c>
      <c r="D14" s="15">
        <f>+'Generación de RS departamental'!E26</f>
        <v>1521.2462399999999</v>
      </c>
      <c r="E14" s="15">
        <f>+'Generación de RS departamental'!F26</f>
        <v>6387.32557</v>
      </c>
      <c r="F14" s="15">
        <f>+'Generación de RS departamental'!G26</f>
        <v>3132.6840499999998</v>
      </c>
      <c r="G14" s="15">
        <f>+'Generación de RS departamental'!H26</f>
        <v>1768.39</v>
      </c>
      <c r="H14" s="15">
        <f>+'Generación de RS departamental'!I26</f>
        <v>2415.5117999999998</v>
      </c>
      <c r="I14" s="15">
        <f>+'Generación de RS departamental'!J26</f>
        <v>2613.944</v>
      </c>
      <c r="J14" s="15">
        <f>+'Generación de RS departamental'!K26</f>
        <v>1856.4672</v>
      </c>
      <c r="N14" s="21" t="s">
        <v>15</v>
      </c>
      <c r="O14">
        <v>2704.9225000000001</v>
      </c>
      <c r="P14">
        <v>2868.6856000000002</v>
      </c>
      <c r="Q14">
        <v>1521.2462399999999</v>
      </c>
      <c r="R14">
        <v>6387.32557</v>
      </c>
      <c r="S14">
        <v>3132.6840499999998</v>
      </c>
      <c r="T14">
        <v>1768.39</v>
      </c>
      <c r="U14">
        <v>2415.5117999999998</v>
      </c>
      <c r="V14">
        <v>2613.944</v>
      </c>
      <c r="W14">
        <v>1856.4672</v>
      </c>
    </row>
    <row r="15" spans="1:23" x14ac:dyDescent="0.25">
      <c r="A15" s="15" t="str">
        <f>+'Generación de RS departamental'!B27</f>
        <v>CUNDINAMARCA</v>
      </c>
      <c r="B15" s="15">
        <f>+'Generación de RS departamental'!C27</f>
        <v>827429.06016999995</v>
      </c>
      <c r="C15" s="15">
        <f>+'Generación de RS departamental'!D27</f>
        <v>721477.38933999999</v>
      </c>
      <c r="D15" s="15">
        <f>+'Generación de RS departamental'!E27</f>
        <v>467146.41112</v>
      </c>
      <c r="E15" s="15">
        <f>+'Generación de RS departamental'!F27</f>
        <v>370981.2</v>
      </c>
      <c r="F15" s="15">
        <f>+'Generación de RS departamental'!G27</f>
        <v>244016.5986</v>
      </c>
      <c r="G15" s="15">
        <f>+'Generación de RS departamental'!H27</f>
        <v>399335.19</v>
      </c>
      <c r="H15" s="15">
        <f>+'Generación de RS departamental'!I27</f>
        <v>366169.11550999997</v>
      </c>
      <c r="I15" s="15">
        <f>+'Generación de RS departamental'!J27</f>
        <v>505202.73043</v>
      </c>
      <c r="J15" s="15">
        <f>+'Generación de RS departamental'!K27</f>
        <v>632417.06608999998</v>
      </c>
      <c r="N15" s="21" t="s">
        <v>16</v>
      </c>
      <c r="O15">
        <v>827429.06016999995</v>
      </c>
      <c r="P15">
        <v>721477.38933999999</v>
      </c>
      <c r="Q15">
        <v>467146.41112</v>
      </c>
      <c r="R15">
        <v>370981.2</v>
      </c>
      <c r="S15">
        <v>244016.5986</v>
      </c>
      <c r="T15">
        <v>399335.19</v>
      </c>
      <c r="U15">
        <v>366169.11550999997</v>
      </c>
      <c r="V15">
        <v>505202.73043</v>
      </c>
      <c r="W15">
        <v>632417.06608999998</v>
      </c>
    </row>
    <row r="16" spans="1:23" x14ac:dyDescent="0.25">
      <c r="A16" s="15" t="str">
        <f>+'Generación de RS departamental'!B28</f>
        <v>GUAINÍA</v>
      </c>
      <c r="B16" s="15">
        <f>+'Generación de RS departamental'!C28</f>
        <v>0</v>
      </c>
      <c r="C16" s="15">
        <f>+'Generación de RS departamental'!D28</f>
        <v>0</v>
      </c>
      <c r="D16" s="15">
        <f>+'Generación de RS departamental'!E28</f>
        <v>0</v>
      </c>
      <c r="E16" s="15">
        <f>+'Generación de RS departamental'!F28</f>
        <v>0</v>
      </c>
      <c r="F16" s="15">
        <f>+'Generación de RS departamental'!G28</f>
        <v>0</v>
      </c>
      <c r="G16" s="15">
        <f>+'Generación de RS departamental'!H28</f>
        <v>1.42</v>
      </c>
      <c r="H16" s="15">
        <f>+'Generación de RS departamental'!I28</f>
        <v>3.7450000000000001</v>
      </c>
      <c r="I16" s="15">
        <f>+'Generación de RS departamental'!J28</f>
        <v>1.3</v>
      </c>
      <c r="J16" s="15">
        <f>+'Generación de RS departamental'!K28</f>
        <v>0</v>
      </c>
      <c r="N16" s="21" t="s">
        <v>74</v>
      </c>
      <c r="O16">
        <v>0</v>
      </c>
      <c r="P16">
        <v>0</v>
      </c>
      <c r="Q16">
        <v>0</v>
      </c>
      <c r="R16">
        <v>0</v>
      </c>
      <c r="S16">
        <v>0</v>
      </c>
      <c r="T16">
        <v>1.42</v>
      </c>
      <c r="U16">
        <v>3.7450000000000001</v>
      </c>
      <c r="V16">
        <v>1.3</v>
      </c>
      <c r="W16">
        <v>0</v>
      </c>
    </row>
    <row r="17" spans="1:23" x14ac:dyDescent="0.25">
      <c r="A17" s="15" t="str">
        <f>+'Generación de RS departamental'!B29</f>
        <v>HUILA</v>
      </c>
      <c r="B17" s="15">
        <f>+'Generación de RS departamental'!C29</f>
        <v>10579.4169</v>
      </c>
      <c r="C17" s="15">
        <f>+'Generación de RS departamental'!D29</f>
        <v>9771.6641999999993</v>
      </c>
      <c r="D17" s="15">
        <f>+'Generación de RS departamental'!E29</f>
        <v>5845.7563300000002</v>
      </c>
      <c r="E17" s="15">
        <f>+'Generación de RS departamental'!F29</f>
        <v>8093.35</v>
      </c>
      <c r="F17" s="15">
        <f>+'Generación de RS departamental'!G29</f>
        <v>7004.3545000000004</v>
      </c>
      <c r="G17" s="15">
        <f>+'Generación de RS departamental'!H29</f>
        <v>8397.89</v>
      </c>
      <c r="H17" s="15">
        <f>+'Generación de RS departamental'!I29</f>
        <v>10470.6795</v>
      </c>
      <c r="I17" s="15">
        <f>+'Generación de RS departamental'!J29</f>
        <v>9497.2731800000001</v>
      </c>
      <c r="J17" s="15">
        <f>+'Generación de RS departamental'!K29</f>
        <v>13816.09325</v>
      </c>
      <c r="N17" s="21" t="s">
        <v>17</v>
      </c>
      <c r="O17">
        <v>10579.4169</v>
      </c>
      <c r="P17">
        <v>9771.6641999999993</v>
      </c>
      <c r="Q17">
        <v>5845.7563300000002</v>
      </c>
      <c r="R17">
        <v>8093.35</v>
      </c>
      <c r="S17">
        <v>7004.3545000000004</v>
      </c>
      <c r="T17">
        <v>8397.89</v>
      </c>
      <c r="U17">
        <v>10470.6795</v>
      </c>
      <c r="V17">
        <v>9497.2731800000001</v>
      </c>
      <c r="W17">
        <v>13816.09325</v>
      </c>
    </row>
    <row r="18" spans="1:23" x14ac:dyDescent="0.25">
      <c r="A18" s="15" t="str">
        <f>+'Generación de RS departamental'!B30</f>
        <v>LA GUAJIRA</v>
      </c>
      <c r="B18" s="15">
        <f>+'Generación de RS departamental'!C30</f>
        <v>36.0501</v>
      </c>
      <c r="C18" s="15">
        <f>+'Generación de RS departamental'!D30</f>
        <v>6.3491999999999997</v>
      </c>
      <c r="D18" s="15">
        <f>+'Generación de RS departamental'!E30</f>
        <v>7.6761200000000001</v>
      </c>
      <c r="E18" s="15">
        <f>+'Generación de RS departamental'!F30</f>
        <v>9.8000000000000007</v>
      </c>
      <c r="F18" s="15">
        <f>+'Generación de RS departamental'!G30</f>
        <v>6.9469399999999997</v>
      </c>
      <c r="G18" s="15">
        <f>+'Generación de RS departamental'!H30</f>
        <v>8.86</v>
      </c>
      <c r="H18" s="15">
        <f>+'Generación de RS departamental'!I30</f>
        <v>4.64703</v>
      </c>
      <c r="I18" s="15">
        <f>+'Generación de RS departamental'!J30</f>
        <v>28.964299999999998</v>
      </c>
      <c r="J18" s="15">
        <f>+'Generación de RS departamental'!K30</f>
        <v>5.7481</v>
      </c>
      <c r="N18" s="21" t="s">
        <v>18</v>
      </c>
      <c r="O18">
        <v>36.0501</v>
      </c>
      <c r="P18">
        <v>6.3491999999999997</v>
      </c>
      <c r="Q18">
        <v>7.6761200000000001</v>
      </c>
      <c r="R18">
        <v>9.8000000000000007</v>
      </c>
      <c r="S18">
        <v>6.9469399999999997</v>
      </c>
      <c r="T18">
        <v>8.86</v>
      </c>
      <c r="U18">
        <v>4.64703</v>
      </c>
      <c r="V18">
        <v>28.964299999999998</v>
      </c>
      <c r="W18">
        <v>5.7481</v>
      </c>
    </row>
    <row r="19" spans="1:23" x14ac:dyDescent="0.25">
      <c r="A19" s="15" t="str">
        <f>+'Generación de RS departamental'!B31</f>
        <v>MAGDALENA</v>
      </c>
      <c r="B19" s="15">
        <f>+'Generación de RS departamental'!C31</f>
        <v>7017.6863700000004</v>
      </c>
      <c r="C19" s="15">
        <f>+'Generación de RS departamental'!D31</f>
        <v>31870.142050000002</v>
      </c>
      <c r="D19" s="15">
        <f>+'Generación de RS departamental'!E31</f>
        <v>34572.928850000004</v>
      </c>
      <c r="E19" s="15">
        <f>+'Generación de RS departamental'!F31</f>
        <v>3163.96</v>
      </c>
      <c r="F19" s="15">
        <f>+'Generación de RS departamental'!G31</f>
        <v>9686.3205999999991</v>
      </c>
      <c r="G19" s="15">
        <f>+'Generación de RS departamental'!H31</f>
        <v>10774.45</v>
      </c>
      <c r="H19" s="15">
        <f>+'Generación de RS departamental'!I31</f>
        <v>13440.83446</v>
      </c>
      <c r="I19" s="15">
        <f>+'Generación de RS departamental'!J31</f>
        <v>10636.265380000001</v>
      </c>
      <c r="J19" s="15">
        <f>+'Generación de RS departamental'!K31</f>
        <v>14316.3007</v>
      </c>
      <c r="N19" s="21" t="s">
        <v>19</v>
      </c>
      <c r="O19">
        <v>7017.6863700000004</v>
      </c>
      <c r="P19">
        <v>31870.142050000002</v>
      </c>
      <c r="Q19">
        <v>34572.928850000004</v>
      </c>
      <c r="R19">
        <v>3163.96</v>
      </c>
      <c r="S19">
        <v>9686.3205999999991</v>
      </c>
      <c r="T19">
        <v>10774.45</v>
      </c>
      <c r="U19">
        <v>13440.83446</v>
      </c>
      <c r="V19">
        <v>10636.265380000001</v>
      </c>
      <c r="W19">
        <v>14316.3007</v>
      </c>
    </row>
    <row r="20" spans="1:23" x14ac:dyDescent="0.25">
      <c r="A20" s="15" t="str">
        <f>+'Generación de RS departamental'!B32</f>
        <v>META</v>
      </c>
      <c r="B20" s="15">
        <f>+'Generación de RS departamental'!C32</f>
        <v>14508.51542</v>
      </c>
      <c r="C20" s="15">
        <f>+'Generación de RS departamental'!D32</f>
        <v>2572.1170000000002</v>
      </c>
      <c r="D20" s="15">
        <f>+'Generación de RS departamental'!E32</f>
        <v>65440.950790000003</v>
      </c>
      <c r="E20" s="15">
        <f>+'Generación de RS departamental'!F32</f>
        <v>2477.7316000000001</v>
      </c>
      <c r="F20" s="15">
        <f>+'Generación de RS departamental'!G32</f>
        <v>42302.165300000001</v>
      </c>
      <c r="G20" s="15">
        <f>+'Generación de RS departamental'!H32</f>
        <v>15577.2</v>
      </c>
      <c r="H20" s="15">
        <f>+'Generación de RS departamental'!I32</f>
        <v>15221.5689</v>
      </c>
      <c r="I20" s="15">
        <f>+'Generación de RS departamental'!J32</f>
        <v>104749.09398000001</v>
      </c>
      <c r="J20" s="15">
        <f>+'Generación de RS departamental'!K32</f>
        <v>14831.37657</v>
      </c>
      <c r="N20" s="21" t="s">
        <v>20</v>
      </c>
      <c r="O20">
        <v>14508.51542</v>
      </c>
      <c r="P20">
        <v>2572.1170000000002</v>
      </c>
      <c r="Q20">
        <v>65440.950790000003</v>
      </c>
      <c r="R20">
        <v>2477.7316000000001</v>
      </c>
      <c r="S20">
        <v>42302.165300000001</v>
      </c>
      <c r="T20">
        <v>15577.2</v>
      </c>
      <c r="U20">
        <v>15221.5689</v>
      </c>
      <c r="V20">
        <v>104749.09398000001</v>
      </c>
      <c r="W20">
        <v>14831.37657</v>
      </c>
    </row>
    <row r="21" spans="1:23" x14ac:dyDescent="0.25">
      <c r="A21" s="15" t="str">
        <f>+'Generación de RS departamental'!B33</f>
        <v>NARIÑO</v>
      </c>
      <c r="B21" s="15">
        <f>+'Generación de RS departamental'!C33</f>
        <v>51.715900000000005</v>
      </c>
      <c r="C21" s="15">
        <f>+'Generación de RS departamental'!D33</f>
        <v>1404.8751499999998</v>
      </c>
      <c r="D21" s="15">
        <f>+'Generación de RS departamental'!E33</f>
        <v>4986.0020000000004</v>
      </c>
      <c r="E21" s="15">
        <f>+'Generación de RS departamental'!F33</f>
        <v>7282.6273300000003</v>
      </c>
      <c r="F21" s="15">
        <f>+'Generación de RS departamental'!G33</f>
        <v>11463.452359999999</v>
      </c>
      <c r="G21" s="15">
        <f>+'Generación de RS departamental'!H33</f>
        <v>15594.09</v>
      </c>
      <c r="H21" s="15">
        <f>+'Generación de RS departamental'!I33</f>
        <v>16970.148359999999</v>
      </c>
      <c r="I21" s="15">
        <f>+'Generación de RS departamental'!J33</f>
        <v>1235.3271299999999</v>
      </c>
      <c r="J21" s="15">
        <f>+'Generación de RS departamental'!K33</f>
        <v>20958.581969999999</v>
      </c>
      <c r="N21" s="21" t="s">
        <v>21</v>
      </c>
      <c r="O21">
        <v>51.715900000000005</v>
      </c>
      <c r="P21">
        <v>1404.8751499999998</v>
      </c>
      <c r="Q21">
        <v>4986.0020000000004</v>
      </c>
      <c r="R21">
        <v>7282.6273300000003</v>
      </c>
      <c r="S21">
        <v>11463.452359999999</v>
      </c>
      <c r="T21">
        <v>15594.09</v>
      </c>
      <c r="U21">
        <v>16970.148359999999</v>
      </c>
      <c r="V21">
        <v>1235.3271299999999</v>
      </c>
      <c r="W21">
        <v>20958.581969999999</v>
      </c>
    </row>
    <row r="22" spans="1:23" x14ac:dyDescent="0.25">
      <c r="A22" s="15" t="str">
        <f>+'Generación de RS departamental'!B34</f>
        <v>NORTE DE SANTANDER</v>
      </c>
      <c r="B22" s="15">
        <f>+'Generación de RS departamental'!C34</f>
        <v>96268.453640000007</v>
      </c>
      <c r="C22" s="15">
        <f>+'Generación de RS departamental'!D34</f>
        <v>4589.19362</v>
      </c>
      <c r="D22" s="15">
        <f>+'Generación de RS departamental'!E34</f>
        <v>5695.0353499999992</v>
      </c>
      <c r="E22" s="15">
        <f>+'Generación de RS departamental'!F34</f>
        <v>3661.8521600000004</v>
      </c>
      <c r="F22" s="15">
        <f>+'Generación de RS departamental'!G34</f>
        <v>2652.2507000000001</v>
      </c>
      <c r="G22" s="15">
        <f>+'Generación de RS departamental'!H34</f>
        <v>2802.02</v>
      </c>
      <c r="H22" s="15">
        <f>+'Generación de RS departamental'!I34</f>
        <v>2827.6471200000001</v>
      </c>
      <c r="I22" s="15">
        <f>+'Generación de RS departamental'!J34</f>
        <v>4006.1510699999999</v>
      </c>
      <c r="J22" s="15">
        <f>+'Generación de RS departamental'!K34</f>
        <v>54478.3436</v>
      </c>
      <c r="N22" s="21" t="s">
        <v>22</v>
      </c>
      <c r="O22">
        <v>96268.453640000007</v>
      </c>
      <c r="P22">
        <v>4589.19362</v>
      </c>
      <c r="Q22">
        <v>5695.0353499999992</v>
      </c>
      <c r="R22">
        <v>3661.8521600000004</v>
      </c>
      <c r="S22">
        <v>2652.2507000000001</v>
      </c>
      <c r="T22">
        <v>2802.02</v>
      </c>
      <c r="U22">
        <v>2827.6471200000001</v>
      </c>
      <c r="V22">
        <v>4006.1510699999999</v>
      </c>
      <c r="W22">
        <v>54478.3436</v>
      </c>
    </row>
    <row r="23" spans="1:23" x14ac:dyDescent="0.25">
      <c r="A23" s="15" t="str">
        <f>+'Generación de RS departamental'!B35</f>
        <v>QUINDÍO</v>
      </c>
      <c r="B23" s="15">
        <f>+'Generación de RS departamental'!C35</f>
        <v>13380.29169</v>
      </c>
      <c r="C23" s="15">
        <f>+'Generación de RS departamental'!D35</f>
        <v>22701.281300000002</v>
      </c>
      <c r="D23" s="15">
        <f>+'Generación de RS departamental'!E35</f>
        <v>16870.8361</v>
      </c>
      <c r="E23" s="15">
        <f>+'Generación de RS departamental'!F35</f>
        <v>18603.2</v>
      </c>
      <c r="F23" s="15">
        <f>+'Generación de RS departamental'!G35</f>
        <v>24190.8789</v>
      </c>
      <c r="G23" s="15">
        <f>+'Generación de RS departamental'!H35</f>
        <v>15221.96</v>
      </c>
      <c r="H23" s="15">
        <f>+'Generación de RS departamental'!I35</f>
        <v>15543.041369999999</v>
      </c>
      <c r="I23" s="15">
        <f>+'Generación de RS departamental'!J35</f>
        <v>19931.097899999997</v>
      </c>
      <c r="J23" s="15">
        <f>+'Generación de RS departamental'!K35</f>
        <v>22225.027100000003</v>
      </c>
      <c r="N23" s="21" t="s">
        <v>75</v>
      </c>
      <c r="O23">
        <v>13380.29169</v>
      </c>
      <c r="P23">
        <v>22701.281300000002</v>
      </c>
      <c r="Q23">
        <v>16870.8361</v>
      </c>
      <c r="R23">
        <v>18603.2</v>
      </c>
      <c r="S23">
        <v>24190.8789</v>
      </c>
      <c r="T23">
        <v>15221.96</v>
      </c>
      <c r="U23">
        <v>15543.041369999999</v>
      </c>
      <c r="V23">
        <v>19931.097899999997</v>
      </c>
      <c r="W23">
        <v>22225.027100000003</v>
      </c>
    </row>
    <row r="24" spans="1:23" x14ac:dyDescent="0.25">
      <c r="A24" s="15" t="str">
        <f>+'Generación de RS departamental'!B36</f>
        <v>RISARALDA</v>
      </c>
      <c r="B24" s="15">
        <f>+'Generación de RS departamental'!C36</f>
        <v>81764.715249999994</v>
      </c>
      <c r="C24" s="15">
        <f>+'Generación de RS departamental'!D36</f>
        <v>82657.737699999998</v>
      </c>
      <c r="D24" s="15">
        <f>+'Generación de RS departamental'!E36</f>
        <v>70549.550959999993</v>
      </c>
      <c r="E24" s="15">
        <f>+'Generación de RS departamental'!F36</f>
        <v>66449.760800000004</v>
      </c>
      <c r="F24" s="15">
        <f>+'Generación de RS departamental'!G36</f>
        <v>70838.31177</v>
      </c>
      <c r="G24" s="15">
        <f>+'Generación de RS departamental'!H36</f>
        <v>69289.02</v>
      </c>
      <c r="H24" s="15">
        <f>+'Generación de RS departamental'!I36</f>
        <v>79883.01479999999</v>
      </c>
      <c r="I24" s="15">
        <f>+'Generación de RS departamental'!J36</f>
        <v>37659.712189999998</v>
      </c>
      <c r="J24" s="15">
        <f>+'Generación de RS departamental'!K36</f>
        <v>71913.740000000005</v>
      </c>
      <c r="N24" s="21" t="s">
        <v>23</v>
      </c>
      <c r="O24">
        <v>81764.715249999994</v>
      </c>
      <c r="P24">
        <v>82657.737699999998</v>
      </c>
      <c r="Q24">
        <v>70549.550959999993</v>
      </c>
      <c r="R24">
        <v>66449.760800000004</v>
      </c>
      <c r="S24">
        <v>70838.31177</v>
      </c>
      <c r="T24">
        <v>69289.02</v>
      </c>
      <c r="U24">
        <v>79883.01479999999</v>
      </c>
      <c r="V24">
        <v>37659.712189999998</v>
      </c>
      <c r="W24">
        <v>71913.740000000005</v>
      </c>
    </row>
    <row r="25" spans="1:23" x14ac:dyDescent="0.25">
      <c r="A25" s="15" t="str">
        <f>+'Generación de RS departamental'!B37</f>
        <v>SANTANDER</v>
      </c>
      <c r="B25" s="15">
        <f>+'Generación de RS departamental'!C37</f>
        <v>55093.895049999999</v>
      </c>
      <c r="C25" s="15">
        <f>+'Generación de RS departamental'!D37</f>
        <v>48578.589350000002</v>
      </c>
      <c r="D25" s="15">
        <f>+'Generación de RS departamental'!E37</f>
        <v>31576.82401</v>
      </c>
      <c r="E25" s="15">
        <f>+'Generación de RS departamental'!F37</f>
        <v>59558.9</v>
      </c>
      <c r="F25" s="15">
        <f>+'Generación de RS departamental'!G37</f>
        <v>84744.698000000004</v>
      </c>
      <c r="G25" s="15">
        <f>+'Generación de RS departamental'!H37</f>
        <v>52556.160000000003</v>
      </c>
      <c r="H25" s="15">
        <f>+'Generación de RS departamental'!I37</f>
        <v>15546.6536</v>
      </c>
      <c r="I25" s="15">
        <f>+'Generación de RS departamental'!J37</f>
        <v>63471.564619999997</v>
      </c>
      <c r="J25" s="15">
        <f>+'Generación de RS departamental'!K37</f>
        <v>115204.23702</v>
      </c>
      <c r="N25" s="21" t="s">
        <v>24</v>
      </c>
      <c r="O25">
        <v>55093.895049999999</v>
      </c>
      <c r="P25">
        <v>48578.589350000002</v>
      </c>
      <c r="Q25">
        <v>31576.82401</v>
      </c>
      <c r="R25">
        <v>59558.9</v>
      </c>
      <c r="S25">
        <v>84744.698000000004</v>
      </c>
      <c r="T25">
        <v>52556.160000000003</v>
      </c>
      <c r="U25">
        <v>15546.6536</v>
      </c>
      <c r="V25">
        <v>63471.564619999997</v>
      </c>
      <c r="W25">
        <v>115204.23702</v>
      </c>
    </row>
    <row r="26" spans="1:23" x14ac:dyDescent="0.25">
      <c r="A26" s="15" t="str">
        <f>+'Generación de RS departamental'!B38</f>
        <v>SUCRE</v>
      </c>
      <c r="B26" s="15">
        <f>+'Generación de RS departamental'!C38</f>
        <v>629.49</v>
      </c>
      <c r="C26" s="15">
        <f>+'Generación de RS departamental'!D38</f>
        <v>510.65249999999997</v>
      </c>
      <c r="D26" s="15">
        <f>+'Generación de RS departamental'!E38</f>
        <v>586.654</v>
      </c>
      <c r="E26" s="15">
        <f>+'Generación de RS departamental'!F38</f>
        <v>1276.683</v>
      </c>
      <c r="F26" s="15">
        <f>+'Generación de RS departamental'!G38</f>
        <v>4197.8193000000001</v>
      </c>
      <c r="G26" s="15">
        <f>+'Generación de RS departamental'!H38</f>
        <v>605.55999999999995</v>
      </c>
      <c r="H26" s="15">
        <f>+'Generación de RS departamental'!I38</f>
        <v>4033.2982599999996</v>
      </c>
      <c r="I26" s="15">
        <f>+'Generación de RS departamental'!J38</f>
        <v>5597.6687999999995</v>
      </c>
      <c r="J26" s="15">
        <f>+'Generación de RS departamental'!K38</f>
        <v>5818.6904000000004</v>
      </c>
      <c r="N26" s="21" t="s">
        <v>25</v>
      </c>
      <c r="O26">
        <v>629.49</v>
      </c>
      <c r="P26">
        <v>510.65249999999997</v>
      </c>
      <c r="Q26">
        <v>586.654</v>
      </c>
      <c r="R26">
        <v>1276.683</v>
      </c>
      <c r="S26">
        <v>4197.8193000000001</v>
      </c>
      <c r="T26">
        <v>605.55999999999995</v>
      </c>
      <c r="U26">
        <v>4033.2982599999996</v>
      </c>
      <c r="V26">
        <v>5597.6687999999995</v>
      </c>
      <c r="W26">
        <v>5818.6904000000004</v>
      </c>
    </row>
    <row r="27" spans="1:23" x14ac:dyDescent="0.25">
      <c r="A27" s="15" t="str">
        <f>+'Generación de RS departamental'!B39</f>
        <v>TOLIMA</v>
      </c>
      <c r="B27" s="15">
        <f>+'Generación de RS departamental'!C39</f>
        <v>13788.828650000436</v>
      </c>
      <c r="C27" s="15">
        <f>+'Generación de RS departamental'!D39</f>
        <v>9961.3883299999998</v>
      </c>
      <c r="D27" s="15">
        <f>+'Generación de RS departamental'!E39</f>
        <v>10058.908539999999</v>
      </c>
      <c r="E27" s="15">
        <f>+'Generación de RS departamental'!F39</f>
        <v>5945.20525</v>
      </c>
      <c r="F27" s="15">
        <f>+'Generación de RS departamental'!G39</f>
        <v>9012.4680000000008</v>
      </c>
      <c r="G27" s="15">
        <f>+'Generación de RS departamental'!H39</f>
        <v>11845.63</v>
      </c>
      <c r="H27" s="15">
        <f>+'Generación de RS departamental'!I39</f>
        <v>8312.411900000001</v>
      </c>
      <c r="I27" s="15">
        <f>+'Generación de RS departamental'!J39</f>
        <v>17024.812730000001</v>
      </c>
      <c r="J27" s="15">
        <f>+'Generación de RS departamental'!K39</f>
        <v>19761.361499999999</v>
      </c>
      <c r="N27" s="21" t="s">
        <v>26</v>
      </c>
      <c r="O27">
        <v>13788.828650000436</v>
      </c>
      <c r="P27">
        <v>9961.3883299999998</v>
      </c>
      <c r="Q27">
        <v>10058.908539999999</v>
      </c>
      <c r="R27">
        <v>5945.20525</v>
      </c>
      <c r="S27">
        <v>9012.4680000000008</v>
      </c>
      <c r="T27">
        <v>11845.63</v>
      </c>
      <c r="U27">
        <v>8312.411900000001</v>
      </c>
      <c r="V27">
        <v>17024.812730000001</v>
      </c>
      <c r="W27">
        <v>19761.361499999999</v>
      </c>
    </row>
    <row r="28" spans="1:23" x14ac:dyDescent="0.25">
      <c r="A28" s="15" t="str">
        <f>+'Generación de RS departamental'!B40</f>
        <v>VALLE DEL CAUCA</v>
      </c>
      <c r="B28" s="15">
        <f>+'Generación de RS departamental'!C40</f>
        <v>856514.83454999991</v>
      </c>
      <c r="C28" s="15">
        <f>+'Generación de RS departamental'!D40</f>
        <v>945909.45129999996</v>
      </c>
      <c r="D28" s="15">
        <f>+'Generación de RS departamental'!E40</f>
        <v>1416999.61063</v>
      </c>
      <c r="E28" s="15">
        <f>+'Generación de RS departamental'!F40</f>
        <v>1108252.3</v>
      </c>
      <c r="F28" s="15">
        <f>+'Generación de RS departamental'!G40</f>
        <v>854126</v>
      </c>
      <c r="G28" s="15">
        <f>+'Generación de RS departamental'!H40</f>
        <v>910364.84</v>
      </c>
      <c r="H28" s="15">
        <f>+'Generación de RS departamental'!I40</f>
        <v>878109.55935</v>
      </c>
      <c r="I28" s="15">
        <f>+'Generación de RS departamental'!J40</f>
        <v>1011162.5131699999</v>
      </c>
      <c r="J28" s="15">
        <f>+'Generación de RS departamental'!K40</f>
        <v>1212583.01828</v>
      </c>
      <c r="N28" s="21" t="s">
        <v>27</v>
      </c>
      <c r="O28">
        <v>856514.83454999991</v>
      </c>
      <c r="P28">
        <v>945909.45129999996</v>
      </c>
      <c r="Q28">
        <v>1416999.61063</v>
      </c>
      <c r="R28">
        <v>1108252.3</v>
      </c>
      <c r="S28">
        <v>854126</v>
      </c>
      <c r="T28">
        <v>910364.84</v>
      </c>
      <c r="U28">
        <v>878109.55935</v>
      </c>
      <c r="V28">
        <v>1011162.5131699999</v>
      </c>
      <c r="W28">
        <v>1212583.01828</v>
      </c>
    </row>
    <row r="29" spans="1:23" x14ac:dyDescent="0.25">
      <c r="A29" s="15" t="str">
        <f>+'Generación de RS departamental'!B41</f>
        <v>VICHADA</v>
      </c>
      <c r="B29" s="15">
        <f>+'Generación de RS departamental'!C41</f>
        <v>0</v>
      </c>
      <c r="C29" s="15">
        <f>+'Generación de RS departamental'!D41</f>
        <v>0</v>
      </c>
      <c r="D29" s="15">
        <f>+'Generación de RS departamental'!E41</f>
        <v>0</v>
      </c>
      <c r="E29" s="15">
        <f>+'Generación de RS departamental'!F41</f>
        <v>0</v>
      </c>
      <c r="F29" s="15">
        <f>+'Generación de RS departamental'!G41</f>
        <v>0</v>
      </c>
      <c r="G29" s="15">
        <f>+'Generación de RS departamental'!H41</f>
        <v>300</v>
      </c>
      <c r="H29" s="15">
        <f>+'Generación de RS departamental'!I41</f>
        <v>0</v>
      </c>
      <c r="I29" s="15">
        <f>+'Generación de RS departamental'!J41</f>
        <v>0</v>
      </c>
      <c r="J29" s="15">
        <f>+'Generación de RS departamental'!K41</f>
        <v>15.2844</v>
      </c>
      <c r="N29" s="21" t="s">
        <v>76</v>
      </c>
      <c r="O29">
        <v>0</v>
      </c>
      <c r="P29">
        <v>0</v>
      </c>
      <c r="Q29">
        <v>0</v>
      </c>
      <c r="R29">
        <v>0</v>
      </c>
      <c r="S29">
        <v>0</v>
      </c>
      <c r="T29">
        <v>300</v>
      </c>
      <c r="U29">
        <v>0</v>
      </c>
      <c r="V29">
        <v>0</v>
      </c>
      <c r="W29">
        <v>15.2844</v>
      </c>
    </row>
    <row r="30" spans="1:23" x14ac:dyDescent="0.25">
      <c r="N30" s="21" t="s">
        <v>215</v>
      </c>
      <c r="O30">
        <v>3577812.2</v>
      </c>
      <c r="P30">
        <v>4974070.6100000003</v>
      </c>
      <c r="Q30">
        <v>4072755.64</v>
      </c>
      <c r="R30">
        <v>3325420.7892500004</v>
      </c>
      <c r="S30">
        <v>2648829.3417600002</v>
      </c>
      <c r="T30">
        <v>3103506.5799999996</v>
      </c>
      <c r="U30">
        <v>3340357.9642400006</v>
      </c>
      <c r="V30">
        <v>3719376.95474</v>
      </c>
      <c r="W30">
        <v>4211458.6048100004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9:M58"/>
  <sheetViews>
    <sheetView showGridLines="0" zoomScale="90" zoomScaleNormal="90" workbookViewId="0"/>
  </sheetViews>
  <sheetFormatPr baseColWidth="10" defaultRowHeight="15" x14ac:dyDescent="0.25"/>
  <cols>
    <col min="2" max="2" width="30.140625" customWidth="1"/>
    <col min="3" max="11" width="14.140625" customWidth="1"/>
  </cols>
  <sheetData>
    <row r="9" spans="2:11" ht="30" customHeight="1" x14ac:dyDescent="0.25">
      <c r="B9" s="81" t="s">
        <v>249</v>
      </c>
      <c r="C9" s="81"/>
      <c r="D9" s="81"/>
      <c r="E9" s="81"/>
      <c r="F9" s="81"/>
      <c r="G9" s="81"/>
      <c r="H9" s="81"/>
      <c r="I9" s="81"/>
      <c r="J9" s="81"/>
      <c r="K9" s="81"/>
    </row>
    <row r="11" spans="2:11" ht="22.5" customHeight="1" x14ac:dyDescent="0.25">
      <c r="B11" s="77" t="s">
        <v>245</v>
      </c>
      <c r="C11" s="37">
        <v>2014</v>
      </c>
      <c r="D11" s="37">
        <v>2015</v>
      </c>
      <c r="E11" s="37">
        <v>2016</v>
      </c>
      <c r="F11" s="37">
        <v>2017</v>
      </c>
      <c r="G11" s="37">
        <v>2018</v>
      </c>
      <c r="H11" s="37">
        <v>2019</v>
      </c>
      <c r="I11" s="37">
        <v>2020</v>
      </c>
      <c r="J11" s="37">
        <v>2021</v>
      </c>
      <c r="K11" s="37">
        <v>2022</v>
      </c>
    </row>
    <row r="12" spans="2:11" ht="22.5" customHeight="1" x14ac:dyDescent="0.25">
      <c r="B12" s="78"/>
      <c r="C12" s="79" t="s">
        <v>213</v>
      </c>
      <c r="D12" s="79"/>
      <c r="E12" s="79"/>
      <c r="F12" s="79"/>
      <c r="G12" s="79"/>
      <c r="H12" s="79"/>
      <c r="I12" s="79"/>
      <c r="J12" s="79"/>
      <c r="K12" s="79"/>
    </row>
    <row r="13" spans="2:11" x14ac:dyDescent="0.25">
      <c r="B13" s="17" t="s">
        <v>30</v>
      </c>
      <c r="C13" s="45">
        <v>0.2135</v>
      </c>
      <c r="D13" s="46">
        <v>24.248999999999999</v>
      </c>
      <c r="E13" s="45">
        <v>21.771999999999998</v>
      </c>
      <c r="F13" s="45">
        <v>8.6489999999999991</v>
      </c>
      <c r="G13" s="49">
        <v>10.923999999999999</v>
      </c>
      <c r="H13" s="49">
        <v>7.1251999999999995</v>
      </c>
      <c r="I13" s="50">
        <v>5.7220000000000004</v>
      </c>
      <c r="J13" s="45">
        <v>0</v>
      </c>
      <c r="K13" s="45">
        <v>0</v>
      </c>
    </row>
    <row r="14" spans="2:11" x14ac:dyDescent="0.25">
      <c r="B14" s="17" t="s">
        <v>31</v>
      </c>
      <c r="C14" s="45">
        <v>292749.64502</v>
      </c>
      <c r="D14" s="46">
        <v>306219.02171</v>
      </c>
      <c r="E14" s="45">
        <v>466015.84452999994</v>
      </c>
      <c r="F14" s="45">
        <v>443772.24076999997</v>
      </c>
      <c r="G14" s="49">
        <v>251562.43638</v>
      </c>
      <c r="H14" s="49">
        <v>289575.07405</v>
      </c>
      <c r="I14" s="50">
        <v>177189.44721000001</v>
      </c>
      <c r="J14" s="51">
        <v>324003.33</v>
      </c>
      <c r="K14" s="45">
        <v>348693.40257999999</v>
      </c>
    </row>
    <row r="15" spans="2:11" x14ac:dyDescent="0.25">
      <c r="B15" s="17" t="s">
        <v>32</v>
      </c>
      <c r="C15" s="45">
        <v>0.9</v>
      </c>
      <c r="D15" s="45">
        <v>0</v>
      </c>
      <c r="E15" s="45">
        <v>0.9</v>
      </c>
      <c r="F15" s="45">
        <v>30104.055989999997</v>
      </c>
      <c r="G15" s="49">
        <v>3185.66714</v>
      </c>
      <c r="H15" s="49">
        <v>55688.404929999997</v>
      </c>
      <c r="I15" s="50">
        <v>11048.13531</v>
      </c>
      <c r="J15" s="51">
        <v>22109</v>
      </c>
      <c r="K15" s="45">
        <v>7520.7114800000008</v>
      </c>
    </row>
    <row r="16" spans="2:11" x14ac:dyDescent="0.25">
      <c r="B16" s="17" t="s">
        <v>33</v>
      </c>
      <c r="C16" s="45">
        <v>10579.4169</v>
      </c>
      <c r="D16" s="46">
        <v>9771.6641999999993</v>
      </c>
      <c r="E16" s="45">
        <v>5845.7563300000002</v>
      </c>
      <c r="F16" s="45">
        <v>8093.3459999999995</v>
      </c>
      <c r="G16" s="43">
        <v>7004.3545000000004</v>
      </c>
      <c r="H16" s="43">
        <v>8397.8935099999999</v>
      </c>
      <c r="I16" s="43">
        <v>10470.6795</v>
      </c>
      <c r="J16" s="44">
        <v>9497.27</v>
      </c>
      <c r="K16" s="45">
        <v>13816.09325</v>
      </c>
    </row>
    <row r="17" spans="2:12" x14ac:dyDescent="0.25">
      <c r="B17" s="17" t="s">
        <v>34</v>
      </c>
      <c r="C17" s="45">
        <v>836576.74577000004</v>
      </c>
      <c r="D17" s="46">
        <v>629691.07091000001</v>
      </c>
      <c r="E17" s="45">
        <v>469161.25011999998</v>
      </c>
      <c r="F17" s="45">
        <v>376502.30881999998</v>
      </c>
      <c r="G17" s="49">
        <v>280530.03348000004</v>
      </c>
      <c r="H17" s="49">
        <v>402667.90250999999</v>
      </c>
      <c r="I17" s="50">
        <v>389995.42264</v>
      </c>
      <c r="J17" s="51">
        <v>512646.04</v>
      </c>
      <c r="K17" s="45">
        <v>644135.94813000003</v>
      </c>
    </row>
    <row r="18" spans="2:12" x14ac:dyDescent="0.25">
      <c r="B18" s="17" t="s">
        <v>35</v>
      </c>
      <c r="C18" s="45">
        <v>81764.715249999994</v>
      </c>
      <c r="D18" s="46">
        <v>82657.727700000003</v>
      </c>
      <c r="E18" s="45">
        <v>70549.550959999993</v>
      </c>
      <c r="F18" s="45">
        <v>66449.760800000004</v>
      </c>
      <c r="G18" s="49">
        <v>70838.31177</v>
      </c>
      <c r="H18" s="49">
        <v>69289.019540000008</v>
      </c>
      <c r="I18" s="50">
        <v>79883.01479999999</v>
      </c>
      <c r="J18" s="51">
        <v>37659.71</v>
      </c>
      <c r="K18" s="45">
        <v>71913.740000000005</v>
      </c>
    </row>
    <row r="19" spans="2:12" x14ac:dyDescent="0.25">
      <c r="B19" s="17" t="s">
        <v>36</v>
      </c>
      <c r="C19" s="45">
        <v>144.20400000000001</v>
      </c>
      <c r="D19" s="46">
        <v>1564.69028</v>
      </c>
      <c r="E19" s="45">
        <v>7011.9115599999996</v>
      </c>
      <c r="F19" s="45">
        <v>1986.039</v>
      </c>
      <c r="G19" s="49">
        <v>922.41499999999996</v>
      </c>
      <c r="H19" s="49">
        <v>1944.07</v>
      </c>
      <c r="I19" s="50">
        <v>2020.2750000000001</v>
      </c>
      <c r="J19" s="51">
        <v>989.1</v>
      </c>
      <c r="K19" s="45">
        <v>1603.759</v>
      </c>
    </row>
    <row r="20" spans="2:12" x14ac:dyDescent="0.25">
      <c r="B20" s="17" t="s">
        <v>37</v>
      </c>
      <c r="C20" s="45">
        <v>629.49</v>
      </c>
      <c r="D20" s="46">
        <v>510.65249999999997</v>
      </c>
      <c r="E20" s="45">
        <v>586.61400000000003</v>
      </c>
      <c r="F20" s="45">
        <v>1276.683</v>
      </c>
      <c r="G20" s="49">
        <v>4197.8193000000001</v>
      </c>
      <c r="H20" s="49">
        <v>605.5643</v>
      </c>
      <c r="I20" s="50">
        <v>4033.2982599999996</v>
      </c>
      <c r="J20" s="51">
        <v>5597.67</v>
      </c>
      <c r="K20" s="45">
        <v>5818.6904000000004</v>
      </c>
    </row>
    <row r="21" spans="2:12" x14ac:dyDescent="0.25">
      <c r="B21" s="17" t="s">
        <v>38</v>
      </c>
      <c r="C21" s="45">
        <v>1283.5350000000001</v>
      </c>
      <c r="D21" s="46">
        <v>568.93700000000001</v>
      </c>
      <c r="E21" s="45">
        <v>1341.8335</v>
      </c>
      <c r="F21" s="45">
        <v>39006.477200000001</v>
      </c>
      <c r="G21" s="49">
        <v>31567.597100000003</v>
      </c>
      <c r="H21" s="49">
        <v>212.18989999999999</v>
      </c>
      <c r="I21" s="50">
        <v>139.34700000000001</v>
      </c>
      <c r="J21" s="51">
        <v>5137.6499999999996</v>
      </c>
      <c r="K21" s="45">
        <v>41806.397549999994</v>
      </c>
    </row>
    <row r="22" spans="2:12" x14ac:dyDescent="0.25">
      <c r="B22" s="17" t="s">
        <v>39</v>
      </c>
      <c r="C22" s="45">
        <v>0</v>
      </c>
      <c r="D22" s="45">
        <v>0</v>
      </c>
      <c r="E22" s="45">
        <v>0</v>
      </c>
      <c r="F22" s="45">
        <v>0</v>
      </c>
      <c r="G22" s="45">
        <v>0</v>
      </c>
      <c r="H22" s="49">
        <v>1.4219999999999999</v>
      </c>
      <c r="I22" s="49">
        <v>3.7450000000000001</v>
      </c>
      <c r="J22" s="52">
        <v>1.3</v>
      </c>
      <c r="K22" s="45">
        <v>0</v>
      </c>
    </row>
    <row r="23" spans="2:12" x14ac:dyDescent="0.25">
      <c r="B23" s="17" t="s">
        <v>40</v>
      </c>
      <c r="C23" s="45">
        <v>53810.146549999998</v>
      </c>
      <c r="D23" s="47">
        <v>47985.403350000001</v>
      </c>
      <c r="E23" s="48">
        <v>30213.218510000002</v>
      </c>
      <c r="F23" s="48">
        <v>50569.784509999998</v>
      </c>
      <c r="G23" s="53">
        <v>54044.145299999996</v>
      </c>
      <c r="H23" s="54">
        <v>689.29585999999995</v>
      </c>
      <c r="I23" s="55">
        <v>15401.5846</v>
      </c>
      <c r="J23" s="56">
        <v>58333.91</v>
      </c>
      <c r="K23" s="45">
        <v>73397.839469999992</v>
      </c>
    </row>
    <row r="24" spans="2:12" x14ac:dyDescent="0.25">
      <c r="B24" s="17" t="s">
        <v>41</v>
      </c>
      <c r="C24" s="45">
        <v>154119.80368000001</v>
      </c>
      <c r="D24" s="46">
        <v>467313.93761999998</v>
      </c>
      <c r="E24" s="45">
        <v>59646.922920000005</v>
      </c>
      <c r="F24" s="45">
        <v>74249.198550000001</v>
      </c>
      <c r="G24" s="49">
        <v>88944.507760000008</v>
      </c>
      <c r="H24" s="49">
        <v>84074.954689999999</v>
      </c>
      <c r="I24" s="50">
        <v>65997.295689999999</v>
      </c>
      <c r="J24" s="51">
        <v>90277.19</v>
      </c>
      <c r="K24" s="45">
        <v>100369.25659</v>
      </c>
    </row>
    <row r="25" spans="2:12" x14ac:dyDescent="0.25">
      <c r="B25" s="17" t="s">
        <v>42</v>
      </c>
      <c r="C25" s="45">
        <v>14508.51542</v>
      </c>
      <c r="D25" s="46">
        <v>2572.1170000000002</v>
      </c>
      <c r="E25" s="45">
        <v>65440.950790000003</v>
      </c>
      <c r="F25" s="45">
        <v>2477.7316000000001</v>
      </c>
      <c r="G25" s="49">
        <v>21976.959999999999</v>
      </c>
      <c r="H25" s="49">
        <v>15577.20405</v>
      </c>
      <c r="I25" s="50">
        <v>15221.5689</v>
      </c>
      <c r="J25" s="51">
        <v>104749.09</v>
      </c>
      <c r="K25" s="45">
        <v>14831.37657</v>
      </c>
      <c r="L25" s="19"/>
    </row>
    <row r="26" spans="2:12" x14ac:dyDescent="0.25">
      <c r="B26" s="17" t="s">
        <v>43</v>
      </c>
      <c r="C26" s="45">
        <v>25626.17237</v>
      </c>
      <c r="D26" s="46">
        <v>28131.948479999999</v>
      </c>
      <c r="E26" s="45">
        <v>25540.67584</v>
      </c>
      <c r="F26" s="45">
        <v>12413.055900000001</v>
      </c>
      <c r="G26" s="49">
        <v>21680.468440000001</v>
      </c>
      <c r="H26" s="49">
        <v>35916.488570000001</v>
      </c>
      <c r="I26" s="50">
        <v>38592.447840000001</v>
      </c>
      <c r="J26" s="51">
        <v>61216.480000000003</v>
      </c>
      <c r="K26" s="45">
        <v>62379.984520000005</v>
      </c>
    </row>
    <row r="27" spans="2:12" x14ac:dyDescent="0.25">
      <c r="B27" s="17" t="s">
        <v>44</v>
      </c>
      <c r="C27" s="45">
        <v>558.44117000000006</v>
      </c>
      <c r="D27" s="46">
        <v>21765.12775</v>
      </c>
      <c r="E27" s="45">
        <v>8577.2142500000009</v>
      </c>
      <c r="F27" s="45">
        <v>1794.3961499999998</v>
      </c>
      <c r="G27" s="49">
        <v>1242.5660500000001</v>
      </c>
      <c r="H27" s="49">
        <v>6400.1859999999997</v>
      </c>
      <c r="I27" s="50">
        <v>8923.7080000000005</v>
      </c>
      <c r="J27" s="51">
        <v>3297.42</v>
      </c>
      <c r="K27" s="45">
        <v>4160.1170000000002</v>
      </c>
    </row>
    <row r="28" spans="2:12" x14ac:dyDescent="0.25">
      <c r="B28" s="17" t="s">
        <v>45</v>
      </c>
      <c r="C28" s="45">
        <v>25.918900000000001</v>
      </c>
      <c r="D28" s="45">
        <v>0</v>
      </c>
      <c r="E28" s="45">
        <v>0</v>
      </c>
      <c r="F28" s="45">
        <v>63.927459999999996</v>
      </c>
      <c r="G28" s="49">
        <v>17</v>
      </c>
      <c r="H28" s="49">
        <v>43.399160000000002</v>
      </c>
      <c r="I28" s="50">
        <v>150.27046999999999</v>
      </c>
      <c r="J28" s="51">
        <v>66.11</v>
      </c>
      <c r="K28" s="45">
        <v>20.521099999999997</v>
      </c>
    </row>
    <row r="29" spans="2:12" x14ac:dyDescent="0.25">
      <c r="B29" s="17" t="s">
        <v>46</v>
      </c>
      <c r="C29" s="45">
        <v>92567.206189999997</v>
      </c>
      <c r="D29" s="46">
        <v>641471.49489999912</v>
      </c>
      <c r="E29" s="45">
        <v>92755.742700000003</v>
      </c>
      <c r="F29" s="45">
        <v>99678.621190000005</v>
      </c>
      <c r="G29" s="49">
        <v>56785.850009999995</v>
      </c>
      <c r="H29" s="49">
        <v>143981.60390000002</v>
      </c>
      <c r="I29" s="50">
        <v>97737.583249999996</v>
      </c>
      <c r="J29" s="51">
        <v>94163.45</v>
      </c>
      <c r="K29" s="45">
        <v>138959.42811000001</v>
      </c>
    </row>
    <row r="30" spans="2:12" x14ac:dyDescent="0.25">
      <c r="B30" s="17" t="s">
        <v>47</v>
      </c>
      <c r="C30" s="45">
        <v>22760.006960000002</v>
      </c>
      <c r="D30" s="46">
        <v>46070.625289999996</v>
      </c>
      <c r="E30" s="45">
        <v>45539.206560000006</v>
      </c>
      <c r="F30" s="45">
        <v>62179.1368</v>
      </c>
      <c r="G30" s="49">
        <v>42995.614090000003</v>
      </c>
      <c r="H30" s="49">
        <v>70418.839849999989</v>
      </c>
      <c r="I30" s="50">
        <v>60959.741159999998</v>
      </c>
      <c r="J30" s="51">
        <v>70159.17</v>
      </c>
      <c r="K30" s="45">
        <v>79296.99149</v>
      </c>
    </row>
    <row r="31" spans="2:12" x14ac:dyDescent="0.25">
      <c r="B31" s="17" t="s">
        <v>48</v>
      </c>
      <c r="C31" s="45">
        <v>2701.1709500000002</v>
      </c>
      <c r="D31" s="46">
        <v>2918.1233099999999</v>
      </c>
      <c r="E31" s="45">
        <v>3678.6080999999999</v>
      </c>
      <c r="F31" s="45">
        <v>3115.9417000000003</v>
      </c>
      <c r="G31" s="49">
        <v>3729.3132000000001</v>
      </c>
      <c r="H31" s="49">
        <v>3042.7021400000003</v>
      </c>
      <c r="I31" s="50">
        <v>38021.0052</v>
      </c>
      <c r="J31" s="51">
        <v>6964.13</v>
      </c>
      <c r="K31" s="45">
        <v>30388.512850000003</v>
      </c>
      <c r="L31" s="19"/>
    </row>
    <row r="32" spans="2:12" x14ac:dyDescent="0.25">
      <c r="B32" s="17" t="s">
        <v>49</v>
      </c>
      <c r="C32" s="45">
        <v>2953.2820000000002</v>
      </c>
      <c r="D32" s="46">
        <v>3604.05</v>
      </c>
      <c r="E32" s="45">
        <v>3733.3710000000001</v>
      </c>
      <c r="F32" s="45">
        <v>3180.0540000000001</v>
      </c>
      <c r="G32" s="49">
        <v>5365.2330000000002</v>
      </c>
      <c r="H32" s="49">
        <v>3641.5210000000002</v>
      </c>
      <c r="I32" s="50">
        <v>2373.1790000000001</v>
      </c>
      <c r="J32" s="51">
        <v>9.32</v>
      </c>
      <c r="K32" s="45">
        <v>5685.6350000000002</v>
      </c>
      <c r="L32" s="19"/>
    </row>
    <row r="33" spans="2:13" x14ac:dyDescent="0.25">
      <c r="B33" s="17" t="s">
        <v>50</v>
      </c>
      <c r="C33" s="45">
        <v>36.0501</v>
      </c>
      <c r="D33" s="46">
        <v>6.3491999999999997</v>
      </c>
      <c r="E33" s="45">
        <v>7.6761200000000001</v>
      </c>
      <c r="F33" s="45">
        <v>8</v>
      </c>
      <c r="G33" s="49">
        <v>6.9469399999999997</v>
      </c>
      <c r="H33" s="49">
        <v>8.8567199999999993</v>
      </c>
      <c r="I33" s="50">
        <v>4.64703</v>
      </c>
      <c r="J33" s="51">
        <v>28.96</v>
      </c>
      <c r="K33" s="45">
        <v>5.7481</v>
      </c>
    </row>
    <row r="34" spans="2:13" x14ac:dyDescent="0.25">
      <c r="B34" s="17" t="s">
        <v>51</v>
      </c>
      <c r="C34" s="45">
        <v>0</v>
      </c>
      <c r="D34" s="45">
        <v>0</v>
      </c>
      <c r="E34" s="45">
        <v>0</v>
      </c>
      <c r="F34" s="45">
        <v>0</v>
      </c>
      <c r="G34" s="49">
        <v>25</v>
      </c>
      <c r="H34" s="49">
        <v>66.439679999999996</v>
      </c>
      <c r="I34" s="50">
        <v>17.23068</v>
      </c>
      <c r="J34" s="51">
        <v>2.89</v>
      </c>
      <c r="K34" s="45">
        <v>5.8491999999999997</v>
      </c>
    </row>
    <row r="35" spans="2:13" x14ac:dyDescent="0.25">
      <c r="B35" s="17" t="s">
        <v>52</v>
      </c>
      <c r="C35" s="45">
        <v>51.715900000000005</v>
      </c>
      <c r="D35" s="46">
        <v>1404.8751499999998</v>
      </c>
      <c r="E35" s="45">
        <v>4986.0020000000004</v>
      </c>
      <c r="F35" s="45">
        <v>7282.6273300000003</v>
      </c>
      <c r="G35" s="49">
        <v>11463.452359999999</v>
      </c>
      <c r="H35" s="49">
        <v>15594.094880000001</v>
      </c>
      <c r="I35" s="50">
        <v>16970.148359999999</v>
      </c>
      <c r="J35" s="51">
        <v>1235.33</v>
      </c>
      <c r="K35" s="45">
        <v>20958.581969999999</v>
      </c>
      <c r="L35" s="19"/>
    </row>
    <row r="36" spans="2:13" x14ac:dyDescent="0.25">
      <c r="B36" s="17" t="s">
        <v>53</v>
      </c>
      <c r="C36" s="45">
        <v>96268.453640000007</v>
      </c>
      <c r="D36" s="46">
        <v>4589.19362</v>
      </c>
      <c r="E36" s="45">
        <v>5695.0353499999992</v>
      </c>
      <c r="F36" s="45">
        <v>3661.8521600000004</v>
      </c>
      <c r="G36" s="49">
        <v>2652.2507000000001</v>
      </c>
      <c r="H36" s="49">
        <v>2802.02477</v>
      </c>
      <c r="I36" s="50">
        <v>2827.6471200000001</v>
      </c>
      <c r="J36" s="51">
        <v>4006.15</v>
      </c>
      <c r="K36" s="45">
        <v>54478.3436</v>
      </c>
      <c r="L36" s="19"/>
    </row>
    <row r="37" spans="2:13" x14ac:dyDescent="0.25">
      <c r="B37" s="17" t="s">
        <v>54</v>
      </c>
      <c r="C37" s="45">
        <v>2053.3022599999999</v>
      </c>
      <c r="D37" s="46">
        <v>3461.4635400000002</v>
      </c>
      <c r="E37" s="45">
        <v>294.13971000000004</v>
      </c>
      <c r="F37" s="45">
        <v>7524.3210799999997</v>
      </c>
      <c r="G37" s="49">
        <v>10426.947539999999</v>
      </c>
      <c r="H37" s="49">
        <v>15786.5288</v>
      </c>
      <c r="I37" s="50">
        <v>14934.71494</v>
      </c>
      <c r="J37" s="51">
        <v>22918.1</v>
      </c>
      <c r="K37" s="45">
        <v>6809.9607800000003</v>
      </c>
      <c r="L37" s="19"/>
    </row>
    <row r="38" spans="2:13" x14ac:dyDescent="0.25">
      <c r="B38" s="17" t="s">
        <v>55</v>
      </c>
      <c r="C38" s="45">
        <v>7415.6171199999999</v>
      </c>
      <c r="D38" s="46">
        <v>6991.8474000000006</v>
      </c>
      <c r="E38" s="45">
        <v>7167.72937</v>
      </c>
      <c r="F38" s="45">
        <v>4751.1805700000004</v>
      </c>
      <c r="G38" s="49">
        <v>10967.62268</v>
      </c>
      <c r="H38" s="49">
        <v>10891.15688</v>
      </c>
      <c r="I38" s="50">
        <v>9789.06214</v>
      </c>
      <c r="J38" s="51">
        <v>6655.89</v>
      </c>
      <c r="K38" s="45">
        <v>6852.0463499999996</v>
      </c>
    </row>
    <row r="39" spans="2:13" x14ac:dyDescent="0.25">
      <c r="B39" s="17" t="s">
        <v>56</v>
      </c>
      <c r="C39" s="45">
        <v>13788.98576</v>
      </c>
      <c r="D39" s="46">
        <v>9961.3883299999998</v>
      </c>
      <c r="E39" s="45">
        <v>10058.908539999999</v>
      </c>
      <c r="F39" s="45">
        <v>5945.20525</v>
      </c>
      <c r="G39" s="49">
        <v>9012.4680000000008</v>
      </c>
      <c r="H39" s="49">
        <v>11788.70967</v>
      </c>
      <c r="I39" s="50">
        <v>8254.07</v>
      </c>
      <c r="J39" s="51">
        <v>16967.72</v>
      </c>
      <c r="K39" s="45">
        <v>19708.427199999998</v>
      </c>
    </row>
    <row r="40" spans="2:13" x14ac:dyDescent="0.25">
      <c r="B40" s="17" t="s">
        <v>57</v>
      </c>
      <c r="C40" s="45">
        <v>45298.936049999997</v>
      </c>
      <c r="D40" s="46">
        <v>53688.867960000003</v>
      </c>
      <c r="E40" s="45">
        <v>329404.44372000004</v>
      </c>
      <c r="F40" s="45">
        <v>76661.505720000001</v>
      </c>
      <c r="G40" s="49">
        <v>76280.833499999993</v>
      </c>
      <c r="H40" s="49">
        <v>73462.732629999999</v>
      </c>
      <c r="I40" s="50">
        <v>65772.96716</v>
      </c>
      <c r="J40" s="51">
        <v>58374.22</v>
      </c>
      <c r="K40" s="45">
        <v>103631.12434000001</v>
      </c>
    </row>
    <row r="41" spans="2:13" x14ac:dyDescent="0.25">
      <c r="B41" s="17" t="s">
        <v>58</v>
      </c>
      <c r="C41" s="45">
        <v>451568.85795999999</v>
      </c>
      <c r="D41" s="46">
        <v>526304.90781999996</v>
      </c>
      <c r="E41" s="45">
        <v>532892.43793000001</v>
      </c>
      <c r="F41" s="45">
        <v>530468.86311000003</v>
      </c>
      <c r="G41" s="49">
        <v>385301.12379000004</v>
      </c>
      <c r="H41" s="49">
        <v>376751.49379000004</v>
      </c>
      <c r="I41" s="50">
        <v>499058.53638999996</v>
      </c>
      <c r="J41" s="51">
        <v>551897.48</v>
      </c>
      <c r="K41" s="45">
        <v>582521.1860499999</v>
      </c>
    </row>
    <row r="42" spans="2:13" x14ac:dyDescent="0.25">
      <c r="B42" s="17" t="s">
        <v>59</v>
      </c>
      <c r="C42" s="45">
        <v>13380.29169</v>
      </c>
      <c r="D42" s="46">
        <v>22701.281300000002</v>
      </c>
      <c r="E42" s="45">
        <v>16870.8361</v>
      </c>
      <c r="F42" s="45">
        <v>17728.387940000001</v>
      </c>
      <c r="G42" s="49">
        <v>24190.259529999999</v>
      </c>
      <c r="H42" s="49">
        <v>15221.961740000001</v>
      </c>
      <c r="I42" s="50">
        <v>15543.041369999999</v>
      </c>
      <c r="J42" s="51">
        <v>19931.05</v>
      </c>
      <c r="K42" s="45">
        <v>22225.027100000003</v>
      </c>
      <c r="M42" s="19"/>
    </row>
    <row r="43" spans="2:13" x14ac:dyDescent="0.25">
      <c r="B43" s="17" t="s">
        <v>60</v>
      </c>
      <c r="C43" s="45">
        <v>0</v>
      </c>
      <c r="D43" s="45">
        <v>0</v>
      </c>
      <c r="E43" s="45">
        <v>0</v>
      </c>
      <c r="F43" s="45">
        <v>0</v>
      </c>
      <c r="G43" s="45">
        <v>0</v>
      </c>
      <c r="H43" s="45">
        <v>0</v>
      </c>
      <c r="I43" s="50">
        <v>5508.5910000000003</v>
      </c>
      <c r="J43" s="51">
        <v>7445.14</v>
      </c>
      <c r="K43" s="45">
        <v>7228.2136</v>
      </c>
    </row>
    <row r="44" spans="2:13" x14ac:dyDescent="0.25">
      <c r="B44" s="17" t="s">
        <v>61</v>
      </c>
      <c r="C44" s="45">
        <v>820092.84025000001</v>
      </c>
      <c r="D44" s="46">
        <v>1024872.10991</v>
      </c>
      <c r="E44" s="45">
        <v>1389313.5467300001</v>
      </c>
      <c r="F44" s="45">
        <v>875801.12340000004</v>
      </c>
      <c r="G44" s="49">
        <v>808442.76142999995</v>
      </c>
      <c r="H44" s="49">
        <v>877705.47261000006</v>
      </c>
      <c r="I44" s="50">
        <v>848021.25435000006</v>
      </c>
      <c r="J44" s="51">
        <v>974372.36</v>
      </c>
      <c r="K44" s="45">
        <v>1167144.4307800001</v>
      </c>
      <c r="L44" s="19"/>
      <c r="M44" s="19"/>
    </row>
    <row r="45" spans="2:13" x14ac:dyDescent="0.25">
      <c r="B45" s="17" t="s">
        <v>62</v>
      </c>
      <c r="C45" s="45">
        <v>2704.9225000000001</v>
      </c>
      <c r="D45" s="46">
        <v>2868.6856000000002</v>
      </c>
      <c r="E45" s="45">
        <v>1521.2462399999999</v>
      </c>
      <c r="F45" s="45">
        <v>6387.32557</v>
      </c>
      <c r="G45" s="49">
        <v>3132.0840499999999</v>
      </c>
      <c r="H45" s="49">
        <v>1768.3896000000002</v>
      </c>
      <c r="I45" s="50">
        <v>2415.5117999999998</v>
      </c>
      <c r="J45" s="51">
        <v>2613.94</v>
      </c>
      <c r="K45" s="45">
        <v>1856.4672</v>
      </c>
      <c r="L45" s="19"/>
    </row>
    <row r="46" spans="2:13" x14ac:dyDescent="0.25">
      <c r="B46" s="17" t="s">
        <v>63</v>
      </c>
      <c r="C46" s="45">
        <v>6459.2452000000003</v>
      </c>
      <c r="D46" s="46">
        <v>10105.014300000001</v>
      </c>
      <c r="E46" s="45">
        <v>25995.714600000003</v>
      </c>
      <c r="F46" s="45">
        <v>1577.3329199999998</v>
      </c>
      <c r="G46" s="49">
        <v>8443.7545500000015</v>
      </c>
      <c r="H46" s="49">
        <v>4374.2659000000003</v>
      </c>
      <c r="I46" s="50">
        <v>4517.1264600000004</v>
      </c>
      <c r="J46" s="51">
        <v>7338.84</v>
      </c>
      <c r="K46" s="45">
        <v>10156.1837</v>
      </c>
    </row>
    <row r="47" spans="2:13" x14ac:dyDescent="0.25">
      <c r="B47" s="17" t="s">
        <v>64</v>
      </c>
      <c r="C47" s="45">
        <v>36344.331189999997</v>
      </c>
      <c r="D47" s="46">
        <v>20787.524140000001</v>
      </c>
      <c r="E47" s="45">
        <v>27594.817940000001</v>
      </c>
      <c r="F47" s="45">
        <v>35767.591919999999</v>
      </c>
      <c r="G47" s="49">
        <v>46098.291850000001</v>
      </c>
      <c r="H47" s="49">
        <v>32602.922559999999</v>
      </c>
      <c r="I47" s="50">
        <v>30023.281999999999</v>
      </c>
      <c r="J47" s="51">
        <v>36708.33</v>
      </c>
      <c r="K47" s="45">
        <v>45214.8675</v>
      </c>
    </row>
    <row r="48" spans="2:13" x14ac:dyDescent="0.25">
      <c r="B48" s="17" t="s">
        <v>65</v>
      </c>
      <c r="C48" s="45">
        <v>109586.89048</v>
      </c>
      <c r="D48" s="46">
        <v>230092.02413000001</v>
      </c>
      <c r="E48" s="45">
        <v>79001.769</v>
      </c>
      <c r="F48" s="45">
        <v>174581.85707</v>
      </c>
      <c r="G48" s="49">
        <v>51410.183599999997</v>
      </c>
      <c r="H48" s="49">
        <v>66209.899720000001</v>
      </c>
      <c r="I48" s="50">
        <v>50715.480909999998</v>
      </c>
      <c r="J48" s="51">
        <v>74201.240000000005</v>
      </c>
      <c r="K48" s="45">
        <v>62927.827689999998</v>
      </c>
      <c r="L48" s="19"/>
    </row>
    <row r="49" spans="2:12" x14ac:dyDescent="0.25">
      <c r="B49" s="17" t="s">
        <v>66</v>
      </c>
      <c r="C49" s="45">
        <v>77.663110000000003</v>
      </c>
      <c r="D49" s="46">
        <v>249.81725</v>
      </c>
      <c r="E49" s="45">
        <v>91.245960000000011</v>
      </c>
      <c r="F49" s="45">
        <v>102.465</v>
      </c>
      <c r="G49" s="49">
        <v>135.15899999999999</v>
      </c>
      <c r="H49" s="49">
        <v>56.366</v>
      </c>
      <c r="I49" s="50">
        <v>65.022999999999996</v>
      </c>
      <c r="J49" s="51">
        <v>81.8</v>
      </c>
      <c r="K49" s="45">
        <v>223.72</v>
      </c>
    </row>
    <row r="50" spans="2:12" x14ac:dyDescent="0.25">
      <c r="B50" s="17" t="s">
        <v>67</v>
      </c>
      <c r="C50" s="45">
        <v>114442.02426000001</v>
      </c>
      <c r="D50" s="46">
        <v>84349.215830000001</v>
      </c>
      <c r="E50" s="45">
        <v>34082.61105</v>
      </c>
      <c r="F50" s="45">
        <v>56807.12715</v>
      </c>
      <c r="G50" s="49">
        <v>93241.8465</v>
      </c>
      <c r="H50" s="49">
        <v>119712.69478000001</v>
      </c>
      <c r="I50" s="50">
        <v>130055.43265999999</v>
      </c>
      <c r="J50" s="51">
        <v>300110.05</v>
      </c>
      <c r="K50" s="45">
        <v>158651.85863999999</v>
      </c>
      <c r="L50" s="19"/>
    </row>
    <row r="51" spans="2:12" x14ac:dyDescent="0.25">
      <c r="B51" s="17" t="s">
        <v>68</v>
      </c>
      <c r="C51" s="45">
        <v>264882.70000999997</v>
      </c>
      <c r="D51" s="46">
        <v>678795.19351999997</v>
      </c>
      <c r="E51" s="45">
        <v>252116.09597000072</v>
      </c>
      <c r="F51" s="45">
        <v>243450.22536999953</v>
      </c>
      <c r="G51" s="49">
        <v>160997.09847999999</v>
      </c>
      <c r="H51" s="49">
        <v>286527.73772000003</v>
      </c>
      <c r="I51" s="50">
        <v>617696.72603999998</v>
      </c>
      <c r="J51" s="51">
        <v>227610.09</v>
      </c>
      <c r="K51" s="45">
        <v>296060.33592000004</v>
      </c>
    </row>
    <row r="52" spans="2:12" x14ac:dyDescent="0.25">
      <c r="B52" s="16"/>
      <c r="C52" s="18"/>
      <c r="D52" s="18"/>
      <c r="E52" s="18"/>
      <c r="F52" s="18"/>
      <c r="G52" s="18"/>
      <c r="H52" s="18"/>
      <c r="I52" s="18"/>
      <c r="J52" s="18"/>
      <c r="K52" s="16"/>
    </row>
    <row r="53" spans="2:12" ht="30.75" customHeight="1" x14ac:dyDescent="0.25">
      <c r="B53" s="69" t="s">
        <v>240</v>
      </c>
      <c r="C53" s="69"/>
      <c r="D53" s="69"/>
      <c r="E53" s="69"/>
      <c r="F53" s="69"/>
      <c r="G53" s="69"/>
      <c r="H53" s="69"/>
      <c r="I53" s="69"/>
      <c r="J53" s="69"/>
      <c r="K53" s="69"/>
    </row>
    <row r="54" spans="2:12" ht="12.75" customHeight="1" x14ac:dyDescent="0.25">
      <c r="B54" s="71"/>
      <c r="C54" s="71"/>
      <c r="D54" s="71"/>
      <c r="E54" s="71"/>
      <c r="F54" s="71"/>
      <c r="G54" s="71"/>
      <c r="H54" s="71"/>
      <c r="I54" s="71"/>
      <c r="J54" s="71"/>
      <c r="K54" s="71"/>
    </row>
    <row r="55" spans="2:12" ht="80.25" customHeight="1" x14ac:dyDescent="0.25">
      <c r="B55" s="71" t="s">
        <v>233</v>
      </c>
      <c r="C55" s="71"/>
      <c r="D55" s="71"/>
      <c r="E55" s="71"/>
      <c r="F55" s="71"/>
      <c r="G55" s="71"/>
      <c r="H55" s="71"/>
      <c r="I55" s="71"/>
      <c r="J55" s="71"/>
      <c r="K55" s="71"/>
    </row>
    <row r="56" spans="2:12" ht="62.1" customHeight="1" x14ac:dyDescent="0.25">
      <c r="B56" s="71"/>
      <c r="C56" s="71"/>
      <c r="D56" s="71"/>
      <c r="E56" s="71"/>
      <c r="F56" s="71"/>
      <c r="G56" s="71"/>
      <c r="H56" s="71"/>
      <c r="I56" s="71"/>
      <c r="J56" s="71"/>
      <c r="K56" s="71"/>
    </row>
    <row r="57" spans="2:12" ht="144" customHeight="1" x14ac:dyDescent="0.25">
      <c r="B57" s="72" t="s">
        <v>234</v>
      </c>
      <c r="C57" s="72"/>
      <c r="D57" s="72"/>
      <c r="E57" s="72"/>
      <c r="F57" s="72"/>
      <c r="G57" s="72"/>
      <c r="H57" s="72"/>
      <c r="I57" s="72"/>
      <c r="J57" s="72"/>
      <c r="K57" s="72"/>
    </row>
    <row r="58" spans="2:12" x14ac:dyDescent="0.25">
      <c r="B58" s="76" t="s">
        <v>246</v>
      </c>
      <c r="C58" s="76"/>
      <c r="D58" s="76"/>
    </row>
  </sheetData>
  <mergeCells count="8">
    <mergeCell ref="B9:K9"/>
    <mergeCell ref="B58:D58"/>
    <mergeCell ref="B11:B12"/>
    <mergeCell ref="B53:K53"/>
    <mergeCell ref="B54:K54"/>
    <mergeCell ref="B55:K56"/>
    <mergeCell ref="C12:K12"/>
    <mergeCell ref="B57:K57"/>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workbookViewId="0">
      <selection activeCell="K37" sqref="K37"/>
    </sheetView>
  </sheetViews>
  <sheetFormatPr baseColWidth="10" defaultRowHeight="15" x14ac:dyDescent="0.25"/>
  <cols>
    <col min="1" max="1" width="22.85546875" customWidth="1"/>
    <col min="2" max="2" width="11.5703125" bestFit="1" customWidth="1"/>
    <col min="3" max="4" width="12.85546875" bestFit="1" customWidth="1"/>
    <col min="5" max="9" width="11.5703125" bestFit="1" customWidth="1"/>
    <col min="10" max="10" width="12.85546875" bestFit="1" customWidth="1"/>
    <col min="14" max="14" width="19.5703125" customWidth="1"/>
    <col min="15" max="16" width="13" bestFit="1" customWidth="1"/>
    <col min="17" max="17" width="13" customWidth="1"/>
    <col min="18" max="23" width="13" bestFit="1" customWidth="1"/>
  </cols>
  <sheetData>
    <row r="1" spans="1:23" ht="15" customHeight="1" x14ac:dyDescent="0.25">
      <c r="A1" s="24" t="s">
        <v>217</v>
      </c>
      <c r="B1" s="13">
        <v>2014</v>
      </c>
      <c r="C1" s="13">
        <v>2015</v>
      </c>
      <c r="D1" s="13">
        <v>2016</v>
      </c>
      <c r="E1" s="13">
        <v>2017</v>
      </c>
      <c r="F1" s="13">
        <v>2018</v>
      </c>
      <c r="G1" s="14">
        <v>2019</v>
      </c>
      <c r="H1" s="14">
        <v>2020</v>
      </c>
      <c r="I1" s="14">
        <v>2021</v>
      </c>
      <c r="J1" s="14">
        <v>2022</v>
      </c>
      <c r="N1" s="20" t="s">
        <v>214</v>
      </c>
      <c r="O1" t="s">
        <v>218</v>
      </c>
      <c r="P1" t="s">
        <v>219</v>
      </c>
      <c r="Q1" t="s">
        <v>223</v>
      </c>
      <c r="R1" t="s">
        <v>226</v>
      </c>
      <c r="S1" t="s">
        <v>225</v>
      </c>
      <c r="T1" t="s">
        <v>224</v>
      </c>
      <c r="U1" t="s">
        <v>222</v>
      </c>
      <c r="V1" t="s">
        <v>221</v>
      </c>
      <c r="W1" t="s">
        <v>220</v>
      </c>
    </row>
    <row r="2" spans="1:23" x14ac:dyDescent="0.25">
      <c r="A2" s="23" t="str">
        <f>+'Generación de RS AA'!B13</f>
        <v>AMB</v>
      </c>
      <c r="B2" s="23">
        <f>+'Generación de RS AA'!C13</f>
        <v>0.2135</v>
      </c>
      <c r="C2" s="23">
        <f>+'Generación de RS AA'!D13</f>
        <v>24.248999999999999</v>
      </c>
      <c r="D2" s="23">
        <f>+'Generación de RS AA'!E13</f>
        <v>21.771999999999998</v>
      </c>
      <c r="E2" s="23">
        <f>+'Generación de RS AA'!F13</f>
        <v>8.6489999999999991</v>
      </c>
      <c r="F2" s="23">
        <f>+'Generación de RS AA'!G13</f>
        <v>10.923999999999999</v>
      </c>
      <c r="G2" s="23">
        <f>+'Generación de RS AA'!H13</f>
        <v>7.1251999999999995</v>
      </c>
      <c r="H2" s="23">
        <f>+'Generación de RS AA'!I13</f>
        <v>5.7220000000000004</v>
      </c>
      <c r="I2" s="23">
        <f>+'Generación de RS AA'!J13</f>
        <v>0</v>
      </c>
      <c r="J2" s="23">
        <f>+'Generación de RS AA'!K13</f>
        <v>0</v>
      </c>
      <c r="N2" s="21" t="s">
        <v>30</v>
      </c>
      <c r="O2">
        <v>0.2135</v>
      </c>
      <c r="P2">
        <v>24.248999999999999</v>
      </c>
      <c r="Q2">
        <v>21.771999999999998</v>
      </c>
      <c r="R2">
        <v>8.6489999999999991</v>
      </c>
      <c r="S2">
        <v>10.923999999999999</v>
      </c>
      <c r="T2">
        <v>7.1251999999999995</v>
      </c>
      <c r="U2">
        <v>5.7220000000000004</v>
      </c>
      <c r="V2">
        <v>0</v>
      </c>
      <c r="W2">
        <v>0</v>
      </c>
    </row>
    <row r="3" spans="1:23" x14ac:dyDescent="0.25">
      <c r="A3" s="23" t="str">
        <f>+'Generación de RS AA'!B14</f>
        <v>AMVA</v>
      </c>
      <c r="B3" s="23">
        <f>+'Generación de RS AA'!C14</f>
        <v>292749.64502</v>
      </c>
      <c r="C3" s="23">
        <f>+'Generación de RS AA'!D14</f>
        <v>306219.02171</v>
      </c>
      <c r="D3" s="23">
        <f>+'Generación de RS AA'!E14</f>
        <v>466015.84452999994</v>
      </c>
      <c r="E3" s="23">
        <f>+'Generación de RS AA'!F14</f>
        <v>443772.24076999997</v>
      </c>
      <c r="F3" s="23">
        <f>+'Generación de RS AA'!G14</f>
        <v>251562.43638</v>
      </c>
      <c r="G3" s="23">
        <f>+'Generación de RS AA'!H14</f>
        <v>289575.07405</v>
      </c>
      <c r="H3" s="23">
        <f>+'Generación de RS AA'!I14</f>
        <v>177189.44721000001</v>
      </c>
      <c r="I3" s="23">
        <f>+'Generación de RS AA'!J14</f>
        <v>324003.33</v>
      </c>
      <c r="J3" s="23">
        <f>+'Generación de RS AA'!K14</f>
        <v>348693.40257999999</v>
      </c>
      <c r="N3" s="21" t="s">
        <v>31</v>
      </c>
      <c r="O3">
        <v>292749.64502</v>
      </c>
      <c r="P3">
        <v>306219.02171</v>
      </c>
      <c r="Q3">
        <v>466015.84452999994</v>
      </c>
      <c r="R3">
        <v>443772.24076999997</v>
      </c>
      <c r="S3">
        <v>251562.43638</v>
      </c>
      <c r="T3">
        <v>289575.07405</v>
      </c>
      <c r="U3">
        <v>177189.44721000001</v>
      </c>
      <c r="V3">
        <v>324003.33</v>
      </c>
      <c r="W3">
        <v>348693.40257999999</v>
      </c>
    </row>
    <row r="4" spans="1:23" x14ac:dyDescent="0.25">
      <c r="A4" s="23" t="str">
        <f>+'Generación de RS AA'!B15</f>
        <v>ANLA</v>
      </c>
      <c r="B4" s="23">
        <f>+'Generación de RS AA'!C15</f>
        <v>0.9</v>
      </c>
      <c r="C4" s="23">
        <f>+'Generación de RS AA'!D15</f>
        <v>0</v>
      </c>
      <c r="D4" s="23">
        <f>+'Generación de RS AA'!E15</f>
        <v>0.9</v>
      </c>
      <c r="E4" s="23">
        <f>+'Generación de RS AA'!F15</f>
        <v>30104.055989999997</v>
      </c>
      <c r="F4" s="23">
        <f>+'Generación de RS AA'!G15</f>
        <v>3185.66714</v>
      </c>
      <c r="G4" s="23">
        <f>+'Generación de RS AA'!H15</f>
        <v>55688.404929999997</v>
      </c>
      <c r="H4" s="23">
        <f>+'Generación de RS AA'!I15</f>
        <v>11048.13531</v>
      </c>
      <c r="I4" s="23">
        <f>+'Generación de RS AA'!J15</f>
        <v>22109</v>
      </c>
      <c r="J4" s="23">
        <f>+'Generación de RS AA'!K15</f>
        <v>7520.7114800000008</v>
      </c>
      <c r="N4" s="21" t="s">
        <v>32</v>
      </c>
      <c r="O4">
        <v>0.9</v>
      </c>
      <c r="P4">
        <v>0</v>
      </c>
      <c r="Q4">
        <v>0.9</v>
      </c>
      <c r="R4">
        <v>30104.055989999997</v>
      </c>
      <c r="S4">
        <v>3185.66714</v>
      </c>
      <c r="T4">
        <v>55688.404929999997</v>
      </c>
      <c r="U4">
        <v>11048.13531</v>
      </c>
      <c r="V4">
        <v>22109</v>
      </c>
      <c r="W4">
        <v>7520.7114800000008</v>
      </c>
    </row>
    <row r="5" spans="1:23" x14ac:dyDescent="0.25">
      <c r="A5" s="23" t="str">
        <f>+'Generación de RS AA'!B16</f>
        <v>CAM</v>
      </c>
      <c r="B5" s="23">
        <f>+'Generación de RS AA'!C16</f>
        <v>10579.4169</v>
      </c>
      <c r="C5" s="23">
        <f>+'Generación de RS AA'!D16</f>
        <v>9771.6641999999993</v>
      </c>
      <c r="D5" s="23">
        <f>+'Generación de RS AA'!E16</f>
        <v>5845.7563300000002</v>
      </c>
      <c r="E5" s="23">
        <f>+'Generación de RS AA'!F16</f>
        <v>8093.3459999999995</v>
      </c>
      <c r="F5" s="23">
        <f>+'Generación de RS AA'!G16</f>
        <v>7004.3545000000004</v>
      </c>
      <c r="G5" s="23">
        <f>+'Generación de RS AA'!H16</f>
        <v>8397.8935099999999</v>
      </c>
      <c r="H5" s="23">
        <f>+'Generación de RS AA'!I16</f>
        <v>10470.6795</v>
      </c>
      <c r="I5" s="23">
        <f>+'Generación de RS AA'!J16</f>
        <v>9497.27</v>
      </c>
      <c r="J5" s="23">
        <f>+'Generación de RS AA'!K16</f>
        <v>13816.09325</v>
      </c>
      <c r="N5" s="21" t="s">
        <v>33</v>
      </c>
      <c r="O5">
        <v>10579.4169</v>
      </c>
      <c r="P5">
        <v>9771.6641999999993</v>
      </c>
      <c r="Q5">
        <v>5845.7563300000002</v>
      </c>
      <c r="R5">
        <v>8093.3459999999995</v>
      </c>
      <c r="S5">
        <v>7004.3545000000004</v>
      </c>
      <c r="T5">
        <v>8397.8935099999999</v>
      </c>
      <c r="U5">
        <v>10470.6795</v>
      </c>
      <c r="V5">
        <v>9497.27</v>
      </c>
      <c r="W5">
        <v>13816.09325</v>
      </c>
    </row>
    <row r="6" spans="1:23" x14ac:dyDescent="0.25">
      <c r="A6" s="23" t="str">
        <f>+'Generación de RS AA'!B17</f>
        <v>CAR</v>
      </c>
      <c r="B6" s="23">
        <f>+'Generación de RS AA'!C17</f>
        <v>836576.74577000004</v>
      </c>
      <c r="C6" s="23">
        <f>+'Generación de RS AA'!D17</f>
        <v>629691.07091000001</v>
      </c>
      <c r="D6" s="23">
        <f>+'Generación de RS AA'!E17</f>
        <v>469161.25011999998</v>
      </c>
      <c r="E6" s="23">
        <f>+'Generación de RS AA'!F17</f>
        <v>376502.30881999998</v>
      </c>
      <c r="F6" s="23">
        <f>+'Generación de RS AA'!G17</f>
        <v>280530.03348000004</v>
      </c>
      <c r="G6" s="23">
        <f>+'Generación de RS AA'!H17</f>
        <v>402667.90250999999</v>
      </c>
      <c r="H6" s="23">
        <f>+'Generación de RS AA'!I17</f>
        <v>389995.42264</v>
      </c>
      <c r="I6" s="23">
        <f>+'Generación de RS AA'!J17</f>
        <v>512646.04</v>
      </c>
      <c r="J6" s="23">
        <f>+'Generación de RS AA'!K17</f>
        <v>644135.94813000003</v>
      </c>
      <c r="N6" s="21" t="s">
        <v>34</v>
      </c>
      <c r="O6">
        <v>836576.74577000004</v>
      </c>
      <c r="P6">
        <v>629691.07091000001</v>
      </c>
      <c r="Q6">
        <v>469161.25011999998</v>
      </c>
      <c r="R6">
        <v>376502.30881999998</v>
      </c>
      <c r="S6">
        <v>280530.03348000004</v>
      </c>
      <c r="T6">
        <v>402667.90250999999</v>
      </c>
      <c r="U6">
        <v>389995.42264</v>
      </c>
      <c r="V6">
        <v>512646.04</v>
      </c>
      <c r="W6">
        <v>644135.94813000003</v>
      </c>
    </row>
    <row r="7" spans="1:23" x14ac:dyDescent="0.25">
      <c r="A7" s="23" t="str">
        <f>+'Generación de RS AA'!B18</f>
        <v>CARDER</v>
      </c>
      <c r="B7" s="23">
        <f>+'Generación de RS AA'!C18</f>
        <v>81764.715249999994</v>
      </c>
      <c r="C7" s="23">
        <f>+'Generación de RS AA'!D18</f>
        <v>82657.727700000003</v>
      </c>
      <c r="D7" s="23">
        <f>+'Generación de RS AA'!E18</f>
        <v>70549.550959999993</v>
      </c>
      <c r="E7" s="23">
        <f>+'Generación de RS AA'!F18</f>
        <v>66449.760800000004</v>
      </c>
      <c r="F7" s="23">
        <f>+'Generación de RS AA'!G18</f>
        <v>70838.31177</v>
      </c>
      <c r="G7" s="23">
        <f>+'Generación de RS AA'!H18</f>
        <v>69289.019540000008</v>
      </c>
      <c r="H7" s="23">
        <f>+'Generación de RS AA'!I18</f>
        <v>79883.01479999999</v>
      </c>
      <c r="I7" s="23">
        <f>+'Generación de RS AA'!J18</f>
        <v>37659.71</v>
      </c>
      <c r="J7" s="23">
        <f>+'Generación de RS AA'!K18</f>
        <v>71913.740000000005</v>
      </c>
      <c r="N7" s="21" t="s">
        <v>35</v>
      </c>
      <c r="O7">
        <v>81764.715249999994</v>
      </c>
      <c r="P7">
        <v>82657.727700000003</v>
      </c>
      <c r="Q7">
        <v>70549.550959999993</v>
      </c>
      <c r="R7">
        <v>66449.760800000004</v>
      </c>
      <c r="S7">
        <v>70838.31177</v>
      </c>
      <c r="T7">
        <v>69289.019540000008</v>
      </c>
      <c r="U7">
        <v>79883.01479999999</v>
      </c>
      <c r="V7">
        <v>37659.71</v>
      </c>
      <c r="W7">
        <v>71913.740000000005</v>
      </c>
    </row>
    <row r="8" spans="1:23" x14ac:dyDescent="0.25">
      <c r="A8" s="23" t="str">
        <f>+'Generación de RS AA'!B19</f>
        <v>CARDIQUE</v>
      </c>
      <c r="B8" s="23">
        <f>+'Generación de RS AA'!C19</f>
        <v>144.20400000000001</v>
      </c>
      <c r="C8" s="23">
        <f>+'Generación de RS AA'!D19</f>
        <v>1564.69028</v>
      </c>
      <c r="D8" s="23">
        <f>+'Generación de RS AA'!E19</f>
        <v>7011.9115599999996</v>
      </c>
      <c r="E8" s="23">
        <f>+'Generación de RS AA'!F19</f>
        <v>1986.039</v>
      </c>
      <c r="F8" s="23">
        <f>+'Generación de RS AA'!G19</f>
        <v>922.41499999999996</v>
      </c>
      <c r="G8" s="23">
        <f>+'Generación de RS AA'!H19</f>
        <v>1944.07</v>
      </c>
      <c r="H8" s="23">
        <f>+'Generación de RS AA'!I19</f>
        <v>2020.2750000000001</v>
      </c>
      <c r="I8" s="23">
        <f>+'Generación de RS AA'!J19</f>
        <v>989.1</v>
      </c>
      <c r="J8" s="23">
        <f>+'Generación de RS AA'!K19</f>
        <v>1603.759</v>
      </c>
      <c r="N8" s="21" t="s">
        <v>36</v>
      </c>
      <c r="O8">
        <v>144.20400000000001</v>
      </c>
      <c r="P8">
        <v>1564.69028</v>
      </c>
      <c r="Q8">
        <v>7011.9115599999996</v>
      </c>
      <c r="R8">
        <v>1986.039</v>
      </c>
      <c r="S8">
        <v>922.41499999999996</v>
      </c>
      <c r="T8">
        <v>1944.07</v>
      </c>
      <c r="U8">
        <v>2020.2750000000001</v>
      </c>
      <c r="V8">
        <v>989.1</v>
      </c>
      <c r="W8">
        <v>1603.759</v>
      </c>
    </row>
    <row r="9" spans="1:23" x14ac:dyDescent="0.25">
      <c r="A9" s="23" t="str">
        <f>+'Generación de RS AA'!B20</f>
        <v>CARSUCRE</v>
      </c>
      <c r="B9" s="23">
        <f>+'Generación de RS AA'!C20</f>
        <v>629.49</v>
      </c>
      <c r="C9" s="23">
        <f>+'Generación de RS AA'!D20</f>
        <v>510.65249999999997</v>
      </c>
      <c r="D9" s="23">
        <f>+'Generación de RS AA'!E20</f>
        <v>586.61400000000003</v>
      </c>
      <c r="E9" s="23">
        <f>+'Generación de RS AA'!F20</f>
        <v>1276.683</v>
      </c>
      <c r="F9" s="23">
        <f>+'Generación de RS AA'!G20</f>
        <v>4197.8193000000001</v>
      </c>
      <c r="G9" s="23">
        <f>+'Generación de RS AA'!H20</f>
        <v>605.5643</v>
      </c>
      <c r="H9" s="23">
        <f>+'Generación de RS AA'!I20</f>
        <v>4033.2982599999996</v>
      </c>
      <c r="I9" s="23">
        <f>+'Generación de RS AA'!J20</f>
        <v>5597.67</v>
      </c>
      <c r="J9" s="23">
        <f>+'Generación de RS AA'!K20</f>
        <v>5818.6904000000004</v>
      </c>
      <c r="N9" s="21" t="s">
        <v>37</v>
      </c>
      <c r="O9">
        <v>629.49</v>
      </c>
      <c r="P9">
        <v>510.65249999999997</v>
      </c>
      <c r="Q9">
        <v>586.61400000000003</v>
      </c>
      <c r="R9">
        <v>1276.683</v>
      </c>
      <c r="S9">
        <v>4197.8193000000001</v>
      </c>
      <c r="T9">
        <v>605.5643</v>
      </c>
      <c r="U9">
        <v>4033.2982599999996</v>
      </c>
      <c r="V9">
        <v>5597.67</v>
      </c>
      <c r="W9">
        <v>5818.6904000000004</v>
      </c>
    </row>
    <row r="10" spans="1:23" x14ac:dyDescent="0.25">
      <c r="A10" s="23" t="str">
        <f>+'Generación de RS AA'!B21</f>
        <v>CAS</v>
      </c>
      <c r="B10" s="23">
        <f>+'Generación de RS AA'!C21</f>
        <v>1283.5350000000001</v>
      </c>
      <c r="C10" s="23">
        <f>+'Generación de RS AA'!D21</f>
        <v>568.93700000000001</v>
      </c>
      <c r="D10" s="23">
        <f>+'Generación de RS AA'!E21</f>
        <v>1341.8335</v>
      </c>
      <c r="E10" s="23">
        <f>+'Generación de RS AA'!F21</f>
        <v>39006.477200000001</v>
      </c>
      <c r="F10" s="23">
        <f>+'Generación de RS AA'!G21</f>
        <v>31567.597100000003</v>
      </c>
      <c r="G10" s="23">
        <f>+'Generación de RS AA'!H21</f>
        <v>212.18989999999999</v>
      </c>
      <c r="H10" s="23">
        <f>+'Generación de RS AA'!I21</f>
        <v>139.34700000000001</v>
      </c>
      <c r="I10" s="23">
        <f>+'Generación de RS AA'!J21</f>
        <v>5137.6499999999996</v>
      </c>
      <c r="J10" s="23">
        <f>+'Generación de RS AA'!K21</f>
        <v>41806.397549999994</v>
      </c>
      <c r="N10" s="21" t="s">
        <v>38</v>
      </c>
      <c r="O10">
        <v>1283.5350000000001</v>
      </c>
      <c r="P10">
        <v>568.93700000000001</v>
      </c>
      <c r="Q10">
        <v>1341.8335</v>
      </c>
      <c r="R10">
        <v>39006.477200000001</v>
      </c>
      <c r="S10">
        <v>31567.597100000003</v>
      </c>
      <c r="T10">
        <v>212.18989999999999</v>
      </c>
      <c r="U10">
        <v>139.34700000000001</v>
      </c>
      <c r="V10">
        <v>5137.6499999999996</v>
      </c>
      <c r="W10">
        <v>41806.397549999994</v>
      </c>
    </row>
    <row r="11" spans="1:23" x14ac:dyDescent="0.25">
      <c r="A11" s="23" t="str">
        <f>+'Generación de RS AA'!B22</f>
        <v>CDA</v>
      </c>
      <c r="B11" s="23">
        <f>+'Generación de RS AA'!C22</f>
        <v>0</v>
      </c>
      <c r="C11" s="23">
        <f>+'Generación de RS AA'!D22</f>
        <v>0</v>
      </c>
      <c r="D11" s="23">
        <f>+'Generación de RS AA'!E22</f>
        <v>0</v>
      </c>
      <c r="E11" s="23">
        <f>+'Generación de RS AA'!F22</f>
        <v>0</v>
      </c>
      <c r="F11" s="23">
        <f>+'Generación de RS AA'!G22</f>
        <v>0</v>
      </c>
      <c r="G11" s="23">
        <f>+'Generación de RS AA'!H22</f>
        <v>1.4219999999999999</v>
      </c>
      <c r="H11" s="23">
        <f>+'Generación de RS AA'!I22</f>
        <v>3.7450000000000001</v>
      </c>
      <c r="I11" s="23">
        <f>+'Generación de RS AA'!J22</f>
        <v>1.3</v>
      </c>
      <c r="J11" s="23">
        <f>+'Generación de RS AA'!K22</f>
        <v>0</v>
      </c>
      <c r="N11" s="21" t="s">
        <v>39</v>
      </c>
      <c r="O11">
        <v>0</v>
      </c>
      <c r="P11">
        <v>0</v>
      </c>
      <c r="Q11">
        <v>0</v>
      </c>
      <c r="R11">
        <v>0</v>
      </c>
      <c r="S11">
        <v>0</v>
      </c>
      <c r="T11">
        <v>1.4219999999999999</v>
      </c>
      <c r="U11">
        <v>3.7450000000000001</v>
      </c>
      <c r="V11">
        <v>1.3</v>
      </c>
      <c r="W11">
        <v>0</v>
      </c>
    </row>
    <row r="12" spans="1:23" x14ac:dyDescent="0.25">
      <c r="A12" s="23" t="str">
        <f>+'Generación de RS AA'!B23</f>
        <v>CDMB</v>
      </c>
      <c r="B12" s="23">
        <f>+'Generación de RS AA'!C23</f>
        <v>53810.146549999998</v>
      </c>
      <c r="C12" s="23">
        <f>+'Generación de RS AA'!D23</f>
        <v>47985.403350000001</v>
      </c>
      <c r="D12" s="23">
        <f>+'Generación de RS AA'!E23</f>
        <v>30213.218510000002</v>
      </c>
      <c r="E12" s="23">
        <f>+'Generación de RS AA'!F23</f>
        <v>50569.784509999998</v>
      </c>
      <c r="F12" s="23">
        <f>+'Generación de RS AA'!G23</f>
        <v>54044.145299999996</v>
      </c>
      <c r="G12" s="23">
        <f>+'Generación de RS AA'!H23</f>
        <v>689.29585999999995</v>
      </c>
      <c r="H12" s="23">
        <f>+'Generación de RS AA'!I23</f>
        <v>15401.5846</v>
      </c>
      <c r="I12" s="23">
        <f>+'Generación de RS AA'!J23</f>
        <v>58333.91</v>
      </c>
      <c r="J12" s="23">
        <f>+'Generación de RS AA'!K23</f>
        <v>73397.839469999992</v>
      </c>
      <c r="N12" s="21" t="s">
        <v>40</v>
      </c>
      <c r="O12">
        <v>53810.146549999998</v>
      </c>
      <c r="P12">
        <v>47985.403350000001</v>
      </c>
      <c r="Q12">
        <v>30213.218510000002</v>
      </c>
      <c r="R12">
        <v>50569.784509999998</v>
      </c>
      <c r="S12">
        <v>54044.145299999996</v>
      </c>
      <c r="T12">
        <v>689.29585999999995</v>
      </c>
      <c r="U12">
        <v>15401.5846</v>
      </c>
      <c r="V12">
        <v>58333.91</v>
      </c>
      <c r="W12">
        <v>73397.839469999992</v>
      </c>
    </row>
    <row r="13" spans="1:23" x14ac:dyDescent="0.25">
      <c r="A13" s="23" t="str">
        <f>+'Generación de RS AA'!B24</f>
        <v>CORANTIOQUIA</v>
      </c>
      <c r="B13" s="23">
        <f>+'Generación de RS AA'!C24</f>
        <v>154119.80368000001</v>
      </c>
      <c r="C13" s="23">
        <f>+'Generación de RS AA'!D24</f>
        <v>467313.93761999998</v>
      </c>
      <c r="D13" s="23">
        <f>+'Generación de RS AA'!E24</f>
        <v>59646.922920000005</v>
      </c>
      <c r="E13" s="23">
        <f>+'Generación de RS AA'!F24</f>
        <v>74249.198550000001</v>
      </c>
      <c r="F13" s="23">
        <f>+'Generación de RS AA'!G24</f>
        <v>88944.507760000008</v>
      </c>
      <c r="G13" s="23">
        <f>+'Generación de RS AA'!H24</f>
        <v>84074.954689999999</v>
      </c>
      <c r="H13" s="23">
        <f>+'Generación de RS AA'!I24</f>
        <v>65997.295689999999</v>
      </c>
      <c r="I13" s="23">
        <f>+'Generación de RS AA'!J24</f>
        <v>90277.19</v>
      </c>
      <c r="J13" s="23">
        <f>+'Generación de RS AA'!K24</f>
        <v>100369.25659</v>
      </c>
      <c r="N13" s="21" t="s">
        <v>41</v>
      </c>
      <c r="O13">
        <v>154119.80368000001</v>
      </c>
      <c r="P13">
        <v>467313.93761999998</v>
      </c>
      <c r="Q13">
        <v>59646.922920000005</v>
      </c>
      <c r="R13">
        <v>74249.198550000001</v>
      </c>
      <c r="S13">
        <v>88944.507760000008</v>
      </c>
      <c r="T13">
        <v>84074.954689999999</v>
      </c>
      <c r="U13">
        <v>65997.295689999999</v>
      </c>
      <c r="V13">
        <v>90277.19</v>
      </c>
      <c r="W13">
        <v>100369.25659</v>
      </c>
    </row>
    <row r="14" spans="1:23" x14ac:dyDescent="0.25">
      <c r="A14" s="23" t="str">
        <f>+'Generación de RS AA'!B25</f>
        <v>CORMACARENA</v>
      </c>
      <c r="B14" s="23">
        <f>+'Generación de RS AA'!C25</f>
        <v>14508.51542</v>
      </c>
      <c r="C14" s="23">
        <f>+'Generación de RS AA'!D25</f>
        <v>2572.1170000000002</v>
      </c>
      <c r="D14" s="23">
        <f>+'Generación de RS AA'!E25</f>
        <v>65440.950790000003</v>
      </c>
      <c r="E14" s="23">
        <f>+'Generación de RS AA'!F25</f>
        <v>2477.7316000000001</v>
      </c>
      <c r="F14" s="23">
        <f>+'Generación de RS AA'!G25</f>
        <v>21976.959999999999</v>
      </c>
      <c r="G14" s="23">
        <f>+'Generación de RS AA'!H25</f>
        <v>15577.20405</v>
      </c>
      <c r="H14" s="23">
        <f>+'Generación de RS AA'!I25</f>
        <v>15221.5689</v>
      </c>
      <c r="I14" s="23">
        <f>+'Generación de RS AA'!J25</f>
        <v>104749.09</v>
      </c>
      <c r="J14" s="23">
        <f>+'Generación de RS AA'!K25</f>
        <v>14831.37657</v>
      </c>
      <c r="N14" s="21" t="s">
        <v>42</v>
      </c>
      <c r="O14">
        <v>14508.51542</v>
      </c>
      <c r="P14">
        <v>2572.1170000000002</v>
      </c>
      <c r="Q14">
        <v>65440.950790000003</v>
      </c>
      <c r="R14">
        <v>2477.7316000000001</v>
      </c>
      <c r="S14">
        <v>21976.959999999999</v>
      </c>
      <c r="T14">
        <v>15577.20405</v>
      </c>
      <c r="U14">
        <v>15221.5689</v>
      </c>
      <c r="V14">
        <v>104749.09</v>
      </c>
      <c r="W14">
        <v>14831.37657</v>
      </c>
    </row>
    <row r="15" spans="1:23" x14ac:dyDescent="0.25">
      <c r="A15" s="23" t="str">
        <f>+'Generación de RS AA'!B26</f>
        <v>CORNARE</v>
      </c>
      <c r="B15" s="23">
        <f>+'Generación de RS AA'!C26</f>
        <v>25626.17237</v>
      </c>
      <c r="C15" s="23">
        <f>+'Generación de RS AA'!D26</f>
        <v>28131.948479999999</v>
      </c>
      <c r="D15" s="23">
        <f>+'Generación de RS AA'!E26</f>
        <v>25540.67584</v>
      </c>
      <c r="E15" s="23">
        <f>+'Generación de RS AA'!F26</f>
        <v>12413.055900000001</v>
      </c>
      <c r="F15" s="23">
        <f>+'Generación de RS AA'!G26</f>
        <v>21680.468440000001</v>
      </c>
      <c r="G15" s="23">
        <f>+'Generación de RS AA'!H26</f>
        <v>35916.488570000001</v>
      </c>
      <c r="H15" s="23">
        <f>+'Generación de RS AA'!I26</f>
        <v>38592.447840000001</v>
      </c>
      <c r="I15" s="23">
        <f>+'Generación de RS AA'!J26</f>
        <v>61216.480000000003</v>
      </c>
      <c r="J15" s="23">
        <f>+'Generación de RS AA'!K26</f>
        <v>62379.984520000005</v>
      </c>
      <c r="N15" s="21" t="s">
        <v>43</v>
      </c>
      <c r="O15">
        <v>25626.17237</v>
      </c>
      <c r="P15">
        <v>28131.948479999999</v>
      </c>
      <c r="Q15">
        <v>25540.67584</v>
      </c>
      <c r="R15">
        <v>12413.055900000001</v>
      </c>
      <c r="S15">
        <v>21680.468440000001</v>
      </c>
      <c r="T15">
        <v>35916.488570000001</v>
      </c>
      <c r="U15">
        <v>38592.447840000001</v>
      </c>
      <c r="V15">
        <v>61216.480000000003</v>
      </c>
      <c r="W15">
        <v>62379.984520000005</v>
      </c>
    </row>
    <row r="16" spans="1:23" x14ac:dyDescent="0.25">
      <c r="A16" s="23" t="str">
        <f>+'Generación de RS AA'!B27</f>
        <v>CORPAMAG</v>
      </c>
      <c r="B16" s="23">
        <f>+'Generación de RS AA'!C27</f>
        <v>558.44117000000006</v>
      </c>
      <c r="C16" s="23">
        <f>+'Generación de RS AA'!D27</f>
        <v>21765.12775</v>
      </c>
      <c r="D16" s="23">
        <f>+'Generación de RS AA'!E27</f>
        <v>8577.2142500000009</v>
      </c>
      <c r="E16" s="23">
        <f>+'Generación de RS AA'!F27</f>
        <v>1794.3961499999998</v>
      </c>
      <c r="F16" s="23">
        <f>+'Generación de RS AA'!G27</f>
        <v>1242.5660500000001</v>
      </c>
      <c r="G16" s="23">
        <f>+'Generación de RS AA'!H27</f>
        <v>6400.1859999999997</v>
      </c>
      <c r="H16" s="23">
        <f>+'Generación de RS AA'!I27</f>
        <v>8923.7080000000005</v>
      </c>
      <c r="I16" s="23">
        <f>+'Generación de RS AA'!J27</f>
        <v>3297.42</v>
      </c>
      <c r="J16" s="23">
        <f>+'Generación de RS AA'!K27</f>
        <v>4160.1170000000002</v>
      </c>
      <c r="N16" s="21" t="s">
        <v>44</v>
      </c>
      <c r="O16">
        <v>558.44117000000006</v>
      </c>
      <c r="P16">
        <v>21765.12775</v>
      </c>
      <c r="Q16">
        <v>8577.2142500000009</v>
      </c>
      <c r="R16">
        <v>1794.3961499999998</v>
      </c>
      <c r="S16">
        <v>1242.5660500000001</v>
      </c>
      <c r="T16">
        <v>6400.1859999999997</v>
      </c>
      <c r="U16">
        <v>8923.7080000000005</v>
      </c>
      <c r="V16">
        <v>3297.42</v>
      </c>
      <c r="W16">
        <v>4160.1170000000002</v>
      </c>
    </row>
    <row r="17" spans="1:23" x14ac:dyDescent="0.25">
      <c r="A17" s="23" t="str">
        <f>+'Generación de RS AA'!B28</f>
        <v>CORPOAMAZONIA</v>
      </c>
      <c r="B17" s="23">
        <f>+'Generación de RS AA'!C28</f>
        <v>25.918900000000001</v>
      </c>
      <c r="C17" s="23">
        <f>+'Generación de RS AA'!D28</f>
        <v>0</v>
      </c>
      <c r="D17" s="23">
        <f>+'Generación de RS AA'!E28</f>
        <v>0</v>
      </c>
      <c r="E17" s="23">
        <f>+'Generación de RS AA'!F28</f>
        <v>63.927459999999996</v>
      </c>
      <c r="F17" s="23">
        <f>+'Generación de RS AA'!G28</f>
        <v>17</v>
      </c>
      <c r="G17" s="23">
        <f>+'Generación de RS AA'!H28</f>
        <v>43.399160000000002</v>
      </c>
      <c r="H17" s="23">
        <f>+'Generación de RS AA'!I28</f>
        <v>150.27046999999999</v>
      </c>
      <c r="I17" s="23">
        <f>+'Generación de RS AA'!J28</f>
        <v>66.11</v>
      </c>
      <c r="J17" s="23">
        <f>+'Generación de RS AA'!K28</f>
        <v>20.521099999999997</v>
      </c>
      <c r="N17" s="21" t="s">
        <v>45</v>
      </c>
      <c r="O17">
        <v>25.918900000000001</v>
      </c>
      <c r="P17">
        <v>0</v>
      </c>
      <c r="Q17">
        <v>0</v>
      </c>
      <c r="R17">
        <v>63.927459999999996</v>
      </c>
      <c r="S17">
        <v>17</v>
      </c>
      <c r="T17">
        <v>43.399160000000002</v>
      </c>
      <c r="U17">
        <v>150.27046999999999</v>
      </c>
      <c r="V17">
        <v>66.11</v>
      </c>
      <c r="W17">
        <v>20.521099999999997</v>
      </c>
    </row>
    <row r="18" spans="1:23" x14ac:dyDescent="0.25">
      <c r="A18" s="23" t="str">
        <f>+'Generación de RS AA'!B29</f>
        <v>CORPOBOYACA</v>
      </c>
      <c r="B18" s="23">
        <f>+'Generación de RS AA'!C29</f>
        <v>92567.206189999997</v>
      </c>
      <c r="C18" s="23">
        <f>+'Generación de RS AA'!D29</f>
        <v>641471.49489999912</v>
      </c>
      <c r="D18" s="23">
        <f>+'Generación de RS AA'!E29</f>
        <v>92755.742700000003</v>
      </c>
      <c r="E18" s="23">
        <f>+'Generación de RS AA'!F29</f>
        <v>99678.621190000005</v>
      </c>
      <c r="F18" s="23">
        <f>+'Generación de RS AA'!G29</f>
        <v>56785.850009999995</v>
      </c>
      <c r="G18" s="23">
        <f>+'Generación de RS AA'!H29</f>
        <v>143981.60390000002</v>
      </c>
      <c r="H18" s="23">
        <f>+'Generación de RS AA'!I29</f>
        <v>97737.583249999996</v>
      </c>
      <c r="I18" s="23">
        <f>+'Generación de RS AA'!J29</f>
        <v>94163.45</v>
      </c>
      <c r="J18" s="23">
        <f>+'Generación de RS AA'!K29</f>
        <v>138959.42811000001</v>
      </c>
      <c r="N18" s="21" t="s">
        <v>46</v>
      </c>
      <c r="O18">
        <v>92567.206189999997</v>
      </c>
      <c r="P18">
        <v>641471.49489999912</v>
      </c>
      <c r="Q18">
        <v>92755.742700000003</v>
      </c>
      <c r="R18">
        <v>99678.621190000005</v>
      </c>
      <c r="S18">
        <v>56785.850009999995</v>
      </c>
      <c r="T18">
        <v>143981.60390000002</v>
      </c>
      <c r="U18">
        <v>97737.583249999996</v>
      </c>
      <c r="V18">
        <v>94163.45</v>
      </c>
      <c r="W18">
        <v>138959.42811000001</v>
      </c>
    </row>
    <row r="19" spans="1:23" x14ac:dyDescent="0.25">
      <c r="A19" s="23" t="str">
        <f>+'Generación de RS AA'!B30</f>
        <v>CORPOCALDAS</v>
      </c>
      <c r="B19" s="23">
        <f>+'Generación de RS AA'!C30</f>
        <v>22760.006960000002</v>
      </c>
      <c r="C19" s="23">
        <f>+'Generación de RS AA'!D30</f>
        <v>46070.625289999996</v>
      </c>
      <c r="D19" s="23">
        <f>+'Generación de RS AA'!E30</f>
        <v>45539.206560000006</v>
      </c>
      <c r="E19" s="23">
        <f>+'Generación de RS AA'!F30</f>
        <v>62179.1368</v>
      </c>
      <c r="F19" s="23">
        <f>+'Generación de RS AA'!G30</f>
        <v>42995.614090000003</v>
      </c>
      <c r="G19" s="23">
        <f>+'Generación de RS AA'!H30</f>
        <v>70418.839849999989</v>
      </c>
      <c r="H19" s="23">
        <f>+'Generación de RS AA'!I30</f>
        <v>60959.741159999998</v>
      </c>
      <c r="I19" s="23">
        <f>+'Generación de RS AA'!J30</f>
        <v>70159.17</v>
      </c>
      <c r="J19" s="23">
        <f>+'Generación de RS AA'!K30</f>
        <v>79296.99149</v>
      </c>
      <c r="N19" s="21" t="s">
        <v>47</v>
      </c>
      <c r="O19">
        <v>22760.006960000002</v>
      </c>
      <c r="P19">
        <v>46070.625289999996</v>
      </c>
      <c r="Q19">
        <v>45539.206560000006</v>
      </c>
      <c r="R19">
        <v>62179.1368</v>
      </c>
      <c r="S19">
        <v>42995.614090000003</v>
      </c>
      <c r="T19">
        <v>70418.839849999989</v>
      </c>
      <c r="U19">
        <v>60959.741159999998</v>
      </c>
      <c r="V19">
        <v>70159.17</v>
      </c>
      <c r="W19">
        <v>79296.99149</v>
      </c>
    </row>
    <row r="20" spans="1:23" x14ac:dyDescent="0.25">
      <c r="A20" s="23" t="str">
        <f>+'Generación de RS AA'!B31</f>
        <v xml:space="preserve">CORPOCESAR </v>
      </c>
      <c r="B20" s="23">
        <f>+'Generación de RS AA'!C31</f>
        <v>2701.1709500000002</v>
      </c>
      <c r="C20" s="23">
        <f>+'Generación de RS AA'!D31</f>
        <v>2918.1233099999999</v>
      </c>
      <c r="D20" s="23">
        <f>+'Generación de RS AA'!E31</f>
        <v>3678.6080999999999</v>
      </c>
      <c r="E20" s="23">
        <f>+'Generación de RS AA'!F31</f>
        <v>3115.9417000000003</v>
      </c>
      <c r="F20" s="23">
        <f>+'Generación de RS AA'!G31</f>
        <v>3729.3132000000001</v>
      </c>
      <c r="G20" s="23">
        <f>+'Generación de RS AA'!H31</f>
        <v>3042.7021400000003</v>
      </c>
      <c r="H20" s="23">
        <f>+'Generación de RS AA'!I31</f>
        <v>38021.0052</v>
      </c>
      <c r="I20" s="23">
        <f>+'Generación de RS AA'!J31</f>
        <v>6964.13</v>
      </c>
      <c r="J20" s="23">
        <f>+'Generación de RS AA'!K31</f>
        <v>30388.512850000003</v>
      </c>
      <c r="N20" s="21" t="s">
        <v>48</v>
      </c>
      <c r="O20">
        <v>2701.1709500000002</v>
      </c>
      <c r="P20">
        <v>2918.1233099999999</v>
      </c>
      <c r="Q20">
        <v>3678.6080999999999</v>
      </c>
      <c r="R20">
        <v>3115.9417000000003</v>
      </c>
      <c r="S20">
        <v>3729.3132000000001</v>
      </c>
      <c r="T20">
        <v>3042.7021400000003</v>
      </c>
      <c r="U20">
        <v>38021.0052</v>
      </c>
      <c r="V20">
        <v>6964.13</v>
      </c>
      <c r="W20">
        <v>30388.512850000003</v>
      </c>
    </row>
    <row r="21" spans="1:23" x14ac:dyDescent="0.25">
      <c r="A21" s="23" t="str">
        <f>+'Generación de RS AA'!B32</f>
        <v>CORPOCHIVOR</v>
      </c>
      <c r="B21" s="23">
        <f>+'Generación de RS AA'!C32</f>
        <v>2953.2820000000002</v>
      </c>
      <c r="C21" s="23">
        <f>+'Generación de RS AA'!D32</f>
        <v>3604.05</v>
      </c>
      <c r="D21" s="23">
        <f>+'Generación de RS AA'!E32</f>
        <v>3733.3710000000001</v>
      </c>
      <c r="E21" s="23">
        <f>+'Generación de RS AA'!F32</f>
        <v>3180.0540000000001</v>
      </c>
      <c r="F21" s="23">
        <f>+'Generación de RS AA'!G32</f>
        <v>5365.2330000000002</v>
      </c>
      <c r="G21" s="23">
        <f>+'Generación de RS AA'!H32</f>
        <v>3641.5210000000002</v>
      </c>
      <c r="H21" s="23">
        <f>+'Generación de RS AA'!I32</f>
        <v>2373.1790000000001</v>
      </c>
      <c r="I21" s="23">
        <f>+'Generación de RS AA'!J32</f>
        <v>9.32</v>
      </c>
      <c r="J21" s="23">
        <f>+'Generación de RS AA'!K32</f>
        <v>5685.6350000000002</v>
      </c>
      <c r="N21" s="21" t="s">
        <v>49</v>
      </c>
      <c r="O21">
        <v>2953.2820000000002</v>
      </c>
      <c r="P21">
        <v>3604.05</v>
      </c>
      <c r="Q21">
        <v>3733.3710000000001</v>
      </c>
      <c r="R21">
        <v>3180.0540000000001</v>
      </c>
      <c r="S21">
        <v>5365.2330000000002</v>
      </c>
      <c r="T21">
        <v>3641.5210000000002</v>
      </c>
      <c r="U21">
        <v>2373.1790000000001</v>
      </c>
      <c r="V21">
        <v>9.32</v>
      </c>
      <c r="W21">
        <v>5685.6350000000002</v>
      </c>
    </row>
    <row r="22" spans="1:23" x14ac:dyDescent="0.25">
      <c r="A22" s="23" t="str">
        <f>+'Generación de RS AA'!B33</f>
        <v>CORPOGUAJIRA</v>
      </c>
      <c r="B22" s="23">
        <f>+'Generación de RS AA'!C33</f>
        <v>36.0501</v>
      </c>
      <c r="C22" s="23">
        <f>+'Generación de RS AA'!D33</f>
        <v>6.3491999999999997</v>
      </c>
      <c r="D22" s="23">
        <f>+'Generación de RS AA'!E33</f>
        <v>7.6761200000000001</v>
      </c>
      <c r="E22" s="23">
        <f>+'Generación de RS AA'!F33</f>
        <v>8</v>
      </c>
      <c r="F22" s="23">
        <f>+'Generación de RS AA'!G33</f>
        <v>6.9469399999999997</v>
      </c>
      <c r="G22" s="23">
        <f>+'Generación de RS AA'!H33</f>
        <v>8.8567199999999993</v>
      </c>
      <c r="H22" s="23">
        <f>+'Generación de RS AA'!I33</f>
        <v>4.64703</v>
      </c>
      <c r="I22" s="23">
        <f>+'Generación de RS AA'!J33</f>
        <v>28.96</v>
      </c>
      <c r="J22" s="23">
        <f>+'Generación de RS AA'!K33</f>
        <v>5.7481</v>
      </c>
      <c r="N22" s="21" t="s">
        <v>50</v>
      </c>
      <c r="O22">
        <v>36.0501</v>
      </c>
      <c r="P22">
        <v>6.3491999999999997</v>
      </c>
      <c r="Q22">
        <v>7.6761200000000001</v>
      </c>
      <c r="R22">
        <v>8</v>
      </c>
      <c r="S22">
        <v>6.9469399999999997</v>
      </c>
      <c r="T22">
        <v>8.8567199999999993</v>
      </c>
      <c r="U22">
        <v>4.64703</v>
      </c>
      <c r="V22">
        <v>28.96</v>
      </c>
      <c r="W22">
        <v>5.7481</v>
      </c>
    </row>
    <row r="23" spans="1:23" x14ac:dyDescent="0.25">
      <c r="A23" s="23" t="str">
        <f>+'Generación de RS AA'!B34</f>
        <v>CORPOGUAVIO</v>
      </c>
      <c r="B23" s="23">
        <f>+'Generación de RS AA'!C34</f>
        <v>0</v>
      </c>
      <c r="C23" s="23">
        <f>+'Generación de RS AA'!D34</f>
        <v>0</v>
      </c>
      <c r="D23" s="23">
        <f>+'Generación de RS AA'!E34</f>
        <v>0</v>
      </c>
      <c r="E23" s="23">
        <f>+'Generación de RS AA'!F34</f>
        <v>0</v>
      </c>
      <c r="F23" s="23">
        <f>+'Generación de RS AA'!G34</f>
        <v>25</v>
      </c>
      <c r="G23" s="23">
        <f>+'Generación de RS AA'!H34</f>
        <v>66.439679999999996</v>
      </c>
      <c r="H23" s="23">
        <f>+'Generación de RS AA'!I34</f>
        <v>17.23068</v>
      </c>
      <c r="I23" s="23">
        <f>+'Generación de RS AA'!J34</f>
        <v>2.89</v>
      </c>
      <c r="J23" s="23">
        <f>+'Generación de RS AA'!K34</f>
        <v>5.8491999999999997</v>
      </c>
      <c r="N23" s="21" t="s">
        <v>51</v>
      </c>
      <c r="O23">
        <v>0</v>
      </c>
      <c r="P23">
        <v>0</v>
      </c>
      <c r="Q23">
        <v>0</v>
      </c>
      <c r="R23">
        <v>0</v>
      </c>
      <c r="S23">
        <v>25</v>
      </c>
      <c r="T23">
        <v>66.439679999999996</v>
      </c>
      <c r="U23">
        <v>17.23068</v>
      </c>
      <c r="V23">
        <v>2.89</v>
      </c>
      <c r="W23">
        <v>5.8491999999999997</v>
      </c>
    </row>
    <row r="24" spans="1:23" x14ac:dyDescent="0.25">
      <c r="A24" s="23" t="str">
        <f>+'Generación de RS AA'!B35</f>
        <v>CORPONARIÑO</v>
      </c>
      <c r="B24" s="23">
        <f>+'Generación de RS AA'!C35</f>
        <v>51.715900000000005</v>
      </c>
      <c r="C24" s="23">
        <f>+'Generación de RS AA'!D35</f>
        <v>1404.8751499999998</v>
      </c>
      <c r="D24" s="23">
        <f>+'Generación de RS AA'!E35</f>
        <v>4986.0020000000004</v>
      </c>
      <c r="E24" s="23">
        <f>+'Generación de RS AA'!F35</f>
        <v>7282.6273300000003</v>
      </c>
      <c r="F24" s="23">
        <f>+'Generación de RS AA'!G35</f>
        <v>11463.452359999999</v>
      </c>
      <c r="G24" s="23">
        <f>+'Generación de RS AA'!H35</f>
        <v>15594.094880000001</v>
      </c>
      <c r="H24" s="23">
        <f>+'Generación de RS AA'!I35</f>
        <v>16970.148359999999</v>
      </c>
      <c r="I24" s="23">
        <f>+'Generación de RS AA'!J35</f>
        <v>1235.33</v>
      </c>
      <c r="J24" s="23">
        <f>+'Generación de RS AA'!K35</f>
        <v>20958.581969999999</v>
      </c>
      <c r="N24" s="21" t="s">
        <v>52</v>
      </c>
      <c r="O24">
        <v>51.715900000000005</v>
      </c>
      <c r="P24">
        <v>1404.8751499999998</v>
      </c>
      <c r="Q24">
        <v>4986.0020000000004</v>
      </c>
      <c r="R24">
        <v>7282.6273300000003</v>
      </c>
      <c r="S24">
        <v>11463.452359999999</v>
      </c>
      <c r="T24">
        <v>15594.094880000001</v>
      </c>
      <c r="U24">
        <v>16970.148359999999</v>
      </c>
      <c r="V24">
        <v>1235.33</v>
      </c>
      <c r="W24">
        <v>20958.581969999999</v>
      </c>
    </row>
    <row r="25" spans="1:23" x14ac:dyDescent="0.25">
      <c r="A25" s="23" t="str">
        <f>+'Generación de RS AA'!B36</f>
        <v>CORPONOR</v>
      </c>
      <c r="B25" s="23">
        <f>+'Generación de RS AA'!C36</f>
        <v>96268.453640000007</v>
      </c>
      <c r="C25" s="23">
        <f>+'Generación de RS AA'!D36</f>
        <v>4589.19362</v>
      </c>
      <c r="D25" s="23">
        <f>+'Generación de RS AA'!E36</f>
        <v>5695.0353499999992</v>
      </c>
      <c r="E25" s="23">
        <f>+'Generación de RS AA'!F36</f>
        <v>3661.8521600000004</v>
      </c>
      <c r="F25" s="23">
        <f>+'Generación de RS AA'!G36</f>
        <v>2652.2507000000001</v>
      </c>
      <c r="G25" s="23">
        <f>+'Generación de RS AA'!H36</f>
        <v>2802.02477</v>
      </c>
      <c r="H25" s="23">
        <f>+'Generación de RS AA'!I36</f>
        <v>2827.6471200000001</v>
      </c>
      <c r="I25" s="23">
        <f>+'Generación de RS AA'!J36</f>
        <v>4006.15</v>
      </c>
      <c r="J25" s="23">
        <f>+'Generación de RS AA'!K36</f>
        <v>54478.3436</v>
      </c>
      <c r="N25" s="21" t="s">
        <v>53</v>
      </c>
      <c r="O25">
        <v>96268.453640000007</v>
      </c>
      <c r="P25">
        <v>4589.19362</v>
      </c>
      <c r="Q25">
        <v>5695.0353499999992</v>
      </c>
      <c r="R25">
        <v>3661.8521600000004</v>
      </c>
      <c r="S25">
        <v>2652.2507000000001</v>
      </c>
      <c r="T25">
        <v>2802.02477</v>
      </c>
      <c r="U25">
        <v>2827.6471200000001</v>
      </c>
      <c r="V25">
        <v>4006.15</v>
      </c>
      <c r="W25">
        <v>54478.3436</v>
      </c>
    </row>
    <row r="26" spans="1:23" x14ac:dyDescent="0.25">
      <c r="A26" s="23" t="str">
        <f>+'Generación de RS AA'!B37</f>
        <v>CORPORINOQUIA</v>
      </c>
      <c r="B26" s="23">
        <f>+'Generación de RS AA'!C37</f>
        <v>2053.3022599999999</v>
      </c>
      <c r="C26" s="23">
        <f>+'Generación de RS AA'!D37</f>
        <v>3461.4635400000002</v>
      </c>
      <c r="D26" s="23">
        <f>+'Generación de RS AA'!E37</f>
        <v>294.13971000000004</v>
      </c>
      <c r="E26" s="23">
        <f>+'Generación de RS AA'!F37</f>
        <v>7524.3210799999997</v>
      </c>
      <c r="F26" s="23">
        <f>+'Generación de RS AA'!G37</f>
        <v>10426.947539999999</v>
      </c>
      <c r="G26" s="23">
        <f>+'Generación de RS AA'!H37</f>
        <v>15786.5288</v>
      </c>
      <c r="H26" s="23">
        <f>+'Generación de RS AA'!I37</f>
        <v>14934.71494</v>
      </c>
      <c r="I26" s="23">
        <f>+'Generación de RS AA'!J37</f>
        <v>22918.1</v>
      </c>
      <c r="J26" s="23">
        <f>+'Generación de RS AA'!K37</f>
        <v>6809.9607800000003</v>
      </c>
      <c r="N26" s="21" t="s">
        <v>54</v>
      </c>
      <c r="O26">
        <v>2053.3022599999999</v>
      </c>
      <c r="P26">
        <v>3461.4635400000002</v>
      </c>
      <c r="Q26">
        <v>294.13971000000004</v>
      </c>
      <c r="R26">
        <v>7524.3210799999997</v>
      </c>
      <c r="S26">
        <v>10426.947539999999</v>
      </c>
      <c r="T26">
        <v>15786.5288</v>
      </c>
      <c r="U26">
        <v>14934.71494</v>
      </c>
      <c r="V26">
        <v>22918.1</v>
      </c>
      <c r="W26">
        <v>6809.9607800000003</v>
      </c>
    </row>
    <row r="27" spans="1:23" x14ac:dyDescent="0.25">
      <c r="A27" s="23" t="str">
        <f>+'Generación de RS AA'!B38</f>
        <v>CORPOURABA</v>
      </c>
      <c r="B27" s="23">
        <f>+'Generación de RS AA'!C38</f>
        <v>7415.6171199999999</v>
      </c>
      <c r="C27" s="23">
        <f>+'Generación de RS AA'!D38</f>
        <v>6991.8474000000006</v>
      </c>
      <c r="D27" s="23">
        <f>+'Generación de RS AA'!E38</f>
        <v>7167.72937</v>
      </c>
      <c r="E27" s="23">
        <f>+'Generación de RS AA'!F38</f>
        <v>4751.1805700000004</v>
      </c>
      <c r="F27" s="23">
        <f>+'Generación de RS AA'!G38</f>
        <v>10967.62268</v>
      </c>
      <c r="G27" s="23">
        <f>+'Generación de RS AA'!H38</f>
        <v>10891.15688</v>
      </c>
      <c r="H27" s="23">
        <f>+'Generación de RS AA'!I38</f>
        <v>9789.06214</v>
      </c>
      <c r="I27" s="23">
        <f>+'Generación de RS AA'!J38</f>
        <v>6655.89</v>
      </c>
      <c r="J27" s="23">
        <f>+'Generación de RS AA'!K38</f>
        <v>6852.0463499999996</v>
      </c>
      <c r="N27" s="21" t="s">
        <v>55</v>
      </c>
      <c r="O27">
        <v>7415.6171199999999</v>
      </c>
      <c r="P27">
        <v>6991.8474000000006</v>
      </c>
      <c r="Q27">
        <v>7167.72937</v>
      </c>
      <c r="R27">
        <v>4751.1805700000004</v>
      </c>
      <c r="S27">
        <v>10967.62268</v>
      </c>
      <c r="T27">
        <v>10891.15688</v>
      </c>
      <c r="U27">
        <v>9789.06214</v>
      </c>
      <c r="V27">
        <v>6655.89</v>
      </c>
      <c r="W27">
        <v>6852.0463499999996</v>
      </c>
    </row>
    <row r="28" spans="1:23" x14ac:dyDescent="0.25">
      <c r="A28" s="23" t="str">
        <f>+'Generación de RS AA'!B39</f>
        <v>CORTOLIMA</v>
      </c>
      <c r="B28" s="23">
        <f>+'Generación de RS AA'!C39</f>
        <v>13788.98576</v>
      </c>
      <c r="C28" s="23">
        <f>+'Generación de RS AA'!D39</f>
        <v>9961.3883299999998</v>
      </c>
      <c r="D28" s="23">
        <f>+'Generación de RS AA'!E39</f>
        <v>10058.908539999999</v>
      </c>
      <c r="E28" s="23">
        <f>+'Generación de RS AA'!F39</f>
        <v>5945.20525</v>
      </c>
      <c r="F28" s="23">
        <f>+'Generación de RS AA'!G39</f>
        <v>9012.4680000000008</v>
      </c>
      <c r="G28" s="23">
        <f>+'Generación de RS AA'!H39</f>
        <v>11788.70967</v>
      </c>
      <c r="H28" s="23">
        <f>+'Generación de RS AA'!I39</f>
        <v>8254.07</v>
      </c>
      <c r="I28" s="23">
        <f>+'Generación de RS AA'!J39</f>
        <v>16967.72</v>
      </c>
      <c r="J28" s="23">
        <f>+'Generación de RS AA'!K39</f>
        <v>19708.427199999998</v>
      </c>
      <c r="N28" s="21" t="s">
        <v>56</v>
      </c>
      <c r="O28">
        <v>13788.98576</v>
      </c>
      <c r="P28">
        <v>9961.3883299999998</v>
      </c>
      <c r="Q28">
        <v>10058.908539999999</v>
      </c>
      <c r="R28">
        <v>5945.20525</v>
      </c>
      <c r="S28">
        <v>9012.4680000000008</v>
      </c>
      <c r="T28">
        <v>11788.70967</v>
      </c>
      <c r="U28">
        <v>8254.07</v>
      </c>
      <c r="V28">
        <v>16967.72</v>
      </c>
      <c r="W28">
        <v>19708.427199999998</v>
      </c>
    </row>
    <row r="29" spans="1:23" x14ac:dyDescent="0.25">
      <c r="A29" s="23" t="str">
        <f>+'Generación de RS AA'!B40</f>
        <v>CRA</v>
      </c>
      <c r="B29" s="23">
        <f>+'Generación de RS AA'!C40</f>
        <v>45298.936049999997</v>
      </c>
      <c r="C29" s="23">
        <f>+'Generación de RS AA'!D40</f>
        <v>53688.867960000003</v>
      </c>
      <c r="D29" s="23">
        <f>+'Generación de RS AA'!E40</f>
        <v>329404.44372000004</v>
      </c>
      <c r="E29" s="23">
        <f>+'Generación de RS AA'!F40</f>
        <v>76661.505720000001</v>
      </c>
      <c r="F29" s="23">
        <f>+'Generación de RS AA'!G40</f>
        <v>76280.833499999993</v>
      </c>
      <c r="G29" s="23">
        <f>+'Generación de RS AA'!H40</f>
        <v>73462.732629999999</v>
      </c>
      <c r="H29" s="23">
        <f>+'Generación de RS AA'!I40</f>
        <v>65772.96716</v>
      </c>
      <c r="I29" s="23">
        <f>+'Generación de RS AA'!J40</f>
        <v>58374.22</v>
      </c>
      <c r="J29" s="23">
        <f>+'Generación de RS AA'!K40</f>
        <v>103631.12434000001</v>
      </c>
      <c r="N29" s="21" t="s">
        <v>57</v>
      </c>
      <c r="O29">
        <v>45298.936049999997</v>
      </c>
      <c r="P29">
        <v>53688.867960000003</v>
      </c>
      <c r="Q29">
        <v>329404.44372000004</v>
      </c>
      <c r="R29">
        <v>76661.505720000001</v>
      </c>
      <c r="S29">
        <v>76280.833499999993</v>
      </c>
      <c r="T29">
        <v>73462.732629999999</v>
      </c>
      <c r="U29">
        <v>65772.96716</v>
      </c>
      <c r="V29">
        <v>58374.22</v>
      </c>
      <c r="W29">
        <v>103631.12434000001</v>
      </c>
    </row>
    <row r="30" spans="1:23" x14ac:dyDescent="0.25">
      <c r="A30" s="23" t="str">
        <f>+'Generación de RS AA'!B41</f>
        <v>CRC</v>
      </c>
      <c r="B30" s="23">
        <f>+'Generación de RS AA'!C41</f>
        <v>451568.85795999999</v>
      </c>
      <c r="C30" s="23">
        <f>+'Generación de RS AA'!D41</f>
        <v>526304.90781999996</v>
      </c>
      <c r="D30" s="23">
        <f>+'Generación de RS AA'!E41</f>
        <v>532892.43793000001</v>
      </c>
      <c r="E30" s="23">
        <f>+'Generación de RS AA'!F41</f>
        <v>530468.86311000003</v>
      </c>
      <c r="F30" s="23">
        <f>+'Generación de RS AA'!G41</f>
        <v>385301.12379000004</v>
      </c>
      <c r="G30" s="23">
        <f>+'Generación de RS AA'!H41</f>
        <v>376751.49379000004</v>
      </c>
      <c r="H30" s="23">
        <f>+'Generación de RS AA'!I41</f>
        <v>499058.53638999996</v>
      </c>
      <c r="I30" s="23">
        <f>+'Generación de RS AA'!J41</f>
        <v>551897.48</v>
      </c>
      <c r="J30" s="23">
        <f>+'Generación de RS AA'!K41</f>
        <v>582521.1860499999</v>
      </c>
      <c r="N30" s="21" t="s">
        <v>58</v>
      </c>
      <c r="O30">
        <v>451568.85795999999</v>
      </c>
      <c r="P30">
        <v>526304.90781999996</v>
      </c>
      <c r="Q30">
        <v>532892.43793000001</v>
      </c>
      <c r="R30">
        <v>530468.86311000003</v>
      </c>
      <c r="S30">
        <v>385301.12379000004</v>
      </c>
      <c r="T30">
        <v>376751.49379000004</v>
      </c>
      <c r="U30">
        <v>499058.53638999996</v>
      </c>
      <c r="V30">
        <v>551897.48</v>
      </c>
      <c r="W30">
        <v>582521.1860499999</v>
      </c>
    </row>
    <row r="31" spans="1:23" x14ac:dyDescent="0.25">
      <c r="A31" s="23" t="str">
        <f>+'Generación de RS AA'!B42</f>
        <v>CRQ</v>
      </c>
      <c r="B31" s="23">
        <f>+'Generación de RS AA'!C42</f>
        <v>13380.29169</v>
      </c>
      <c r="C31" s="23">
        <f>+'Generación de RS AA'!D42</f>
        <v>22701.281300000002</v>
      </c>
      <c r="D31" s="23">
        <f>+'Generación de RS AA'!E42</f>
        <v>16870.8361</v>
      </c>
      <c r="E31" s="23">
        <f>+'Generación de RS AA'!F42</f>
        <v>17728.387940000001</v>
      </c>
      <c r="F31" s="23">
        <f>+'Generación de RS AA'!G42</f>
        <v>24190.259529999999</v>
      </c>
      <c r="G31" s="23">
        <f>+'Generación de RS AA'!H42</f>
        <v>15221.961740000001</v>
      </c>
      <c r="H31" s="23">
        <f>+'Generación de RS AA'!I42</f>
        <v>15543.041369999999</v>
      </c>
      <c r="I31" s="23">
        <f>+'Generación de RS AA'!J42</f>
        <v>19931.05</v>
      </c>
      <c r="J31" s="23">
        <f>+'Generación de RS AA'!K42</f>
        <v>22225.027100000003</v>
      </c>
      <c r="N31" s="21" t="s">
        <v>59</v>
      </c>
      <c r="O31">
        <v>13380.29169</v>
      </c>
      <c r="P31">
        <v>22701.281300000002</v>
      </c>
      <c r="Q31">
        <v>16870.8361</v>
      </c>
      <c r="R31">
        <v>17728.387940000001</v>
      </c>
      <c r="S31">
        <v>24190.259529999999</v>
      </c>
      <c r="T31">
        <v>15221.961740000001</v>
      </c>
      <c r="U31">
        <v>15543.041369999999</v>
      </c>
      <c r="V31">
        <v>19931.05</v>
      </c>
      <c r="W31">
        <v>22225.027100000003</v>
      </c>
    </row>
    <row r="32" spans="1:23" x14ac:dyDescent="0.25">
      <c r="A32" s="23" t="str">
        <f>+'Generación de RS AA'!B43</f>
        <v>CSB</v>
      </c>
      <c r="B32" s="23">
        <f>+'Generación de RS AA'!C43</f>
        <v>0</v>
      </c>
      <c r="C32" s="23">
        <f>+'Generación de RS AA'!D43</f>
        <v>0</v>
      </c>
      <c r="D32" s="23">
        <f>+'Generación de RS AA'!E43</f>
        <v>0</v>
      </c>
      <c r="E32" s="23">
        <f>+'Generación de RS AA'!F43</f>
        <v>0</v>
      </c>
      <c r="F32" s="23">
        <f>+'Generación de RS AA'!G43</f>
        <v>0</v>
      </c>
      <c r="G32" s="23">
        <f>+'Generación de RS AA'!H43</f>
        <v>0</v>
      </c>
      <c r="H32" s="23">
        <f>+'Generación de RS AA'!I43</f>
        <v>5508.5910000000003</v>
      </c>
      <c r="I32" s="23">
        <f>+'Generación de RS AA'!J43</f>
        <v>7445.14</v>
      </c>
      <c r="J32" s="23">
        <f>+'Generación de RS AA'!K43</f>
        <v>7228.2136</v>
      </c>
      <c r="N32" s="21" t="s">
        <v>60</v>
      </c>
      <c r="O32">
        <v>0</v>
      </c>
      <c r="P32">
        <v>0</v>
      </c>
      <c r="Q32">
        <v>0</v>
      </c>
      <c r="R32">
        <v>0</v>
      </c>
      <c r="S32">
        <v>0</v>
      </c>
      <c r="T32">
        <v>0</v>
      </c>
      <c r="U32">
        <v>5508.5910000000003</v>
      </c>
      <c r="V32">
        <v>7445.14</v>
      </c>
      <c r="W32">
        <v>7228.2136</v>
      </c>
    </row>
    <row r="33" spans="1:23" x14ac:dyDescent="0.25">
      <c r="A33" s="23" t="str">
        <f>+'Generación de RS AA'!B44</f>
        <v>CVC</v>
      </c>
      <c r="B33" s="23">
        <f>+'Generación de RS AA'!C44</f>
        <v>820092.84025000001</v>
      </c>
      <c r="C33" s="23">
        <f>+'Generación de RS AA'!D44</f>
        <v>1024872.10991</v>
      </c>
      <c r="D33" s="23">
        <f>+'Generación de RS AA'!E44</f>
        <v>1389313.5467300001</v>
      </c>
      <c r="E33" s="23">
        <f>+'Generación de RS AA'!F44</f>
        <v>875801.12340000004</v>
      </c>
      <c r="F33" s="23">
        <f>+'Generación de RS AA'!G44</f>
        <v>808442.76142999995</v>
      </c>
      <c r="G33" s="23">
        <f>+'Generación de RS AA'!H44</f>
        <v>877705.47261000006</v>
      </c>
      <c r="H33" s="23">
        <f>+'Generación de RS AA'!I44</f>
        <v>848021.25435000006</v>
      </c>
      <c r="I33" s="23">
        <f>+'Generación de RS AA'!J44</f>
        <v>974372.36</v>
      </c>
      <c r="J33" s="23">
        <f>+'Generación de RS AA'!K44</f>
        <v>1167144.4307800001</v>
      </c>
      <c r="N33" s="21" t="s">
        <v>61</v>
      </c>
      <c r="O33">
        <v>820092.84025000001</v>
      </c>
      <c r="P33">
        <v>1024872.10991</v>
      </c>
      <c r="Q33">
        <v>1389313.5467300001</v>
      </c>
      <c r="R33">
        <v>875801.12340000004</v>
      </c>
      <c r="S33">
        <v>808442.76142999995</v>
      </c>
      <c r="T33">
        <v>877705.47261000006</v>
      </c>
      <c r="U33">
        <v>848021.25435000006</v>
      </c>
      <c r="V33">
        <v>974372.36</v>
      </c>
      <c r="W33">
        <v>1167144.4307800001</v>
      </c>
    </row>
    <row r="34" spans="1:23" x14ac:dyDescent="0.25">
      <c r="A34" s="23" t="str">
        <f>+'Generación de RS AA'!B45</f>
        <v>CVS</v>
      </c>
      <c r="B34" s="23">
        <f>+'Generación de RS AA'!C45</f>
        <v>2704.9225000000001</v>
      </c>
      <c r="C34" s="23">
        <f>+'Generación de RS AA'!D45</f>
        <v>2868.6856000000002</v>
      </c>
      <c r="D34" s="23">
        <f>+'Generación de RS AA'!E45</f>
        <v>1521.2462399999999</v>
      </c>
      <c r="E34" s="23">
        <f>+'Generación de RS AA'!F45</f>
        <v>6387.32557</v>
      </c>
      <c r="F34" s="23">
        <f>+'Generación de RS AA'!G45</f>
        <v>3132.0840499999999</v>
      </c>
      <c r="G34" s="23">
        <f>+'Generación de RS AA'!H45</f>
        <v>1768.3896000000002</v>
      </c>
      <c r="H34" s="23">
        <f>+'Generación de RS AA'!I45</f>
        <v>2415.5117999999998</v>
      </c>
      <c r="I34" s="23">
        <f>+'Generación de RS AA'!J45</f>
        <v>2613.94</v>
      </c>
      <c r="J34" s="23">
        <f>+'Generación de RS AA'!K45</f>
        <v>1856.4672</v>
      </c>
      <c r="N34" s="21" t="s">
        <v>62</v>
      </c>
      <c r="O34">
        <v>2704.9225000000001</v>
      </c>
      <c r="P34">
        <v>2868.6856000000002</v>
      </c>
      <c r="Q34">
        <v>1521.2462399999999</v>
      </c>
      <c r="R34">
        <v>6387.32557</v>
      </c>
      <c r="S34">
        <v>3132.0840499999999</v>
      </c>
      <c r="T34">
        <v>1768.3896000000002</v>
      </c>
      <c r="U34">
        <v>2415.5117999999998</v>
      </c>
      <c r="V34">
        <v>2613.94</v>
      </c>
      <c r="W34">
        <v>1856.4672</v>
      </c>
    </row>
    <row r="35" spans="1:23" x14ac:dyDescent="0.25">
      <c r="A35" s="23" t="str">
        <f>+'Generación de RS AA'!B46</f>
        <v>DADSA</v>
      </c>
      <c r="B35" s="23">
        <f>+'Generación de RS AA'!C46</f>
        <v>6459.2452000000003</v>
      </c>
      <c r="C35" s="23">
        <f>+'Generación de RS AA'!D46</f>
        <v>10105.014300000001</v>
      </c>
      <c r="D35" s="23">
        <f>+'Generación de RS AA'!E46</f>
        <v>25995.714600000003</v>
      </c>
      <c r="E35" s="23">
        <f>+'Generación de RS AA'!F46</f>
        <v>1577.3329199999998</v>
      </c>
      <c r="F35" s="23">
        <f>+'Generación de RS AA'!G46</f>
        <v>8443.7545500000015</v>
      </c>
      <c r="G35" s="23">
        <f>+'Generación de RS AA'!H46</f>
        <v>4374.2659000000003</v>
      </c>
      <c r="H35" s="23">
        <f>+'Generación de RS AA'!I46</f>
        <v>4517.1264600000004</v>
      </c>
      <c r="I35" s="23">
        <f>+'Generación de RS AA'!J46</f>
        <v>7338.84</v>
      </c>
      <c r="J35" s="23">
        <f>+'Generación de RS AA'!K46</f>
        <v>10156.1837</v>
      </c>
      <c r="N35" s="21" t="s">
        <v>63</v>
      </c>
      <c r="O35">
        <v>6459.2452000000003</v>
      </c>
      <c r="P35">
        <v>10105.014300000001</v>
      </c>
      <c r="Q35">
        <v>25995.714600000003</v>
      </c>
      <c r="R35">
        <v>1577.3329199999998</v>
      </c>
      <c r="S35">
        <v>8443.7545500000015</v>
      </c>
      <c r="T35">
        <v>4374.2659000000003</v>
      </c>
      <c r="U35">
        <v>4517.1264600000004</v>
      </c>
      <c r="V35">
        <v>7338.84</v>
      </c>
      <c r="W35">
        <v>10156.1837</v>
      </c>
    </row>
    <row r="36" spans="1:23" x14ac:dyDescent="0.25">
      <c r="A36" s="23" t="str">
        <f>+'Generación de RS AA'!B47</f>
        <v>DAGMA</v>
      </c>
      <c r="B36" s="23">
        <f>+'Generación de RS AA'!C47</f>
        <v>36344.331189999997</v>
      </c>
      <c r="C36" s="23">
        <f>+'Generación de RS AA'!D47</f>
        <v>20787.524140000001</v>
      </c>
      <c r="D36" s="23">
        <f>+'Generación de RS AA'!E47</f>
        <v>27594.817940000001</v>
      </c>
      <c r="E36" s="23">
        <f>+'Generación de RS AA'!F47</f>
        <v>35767.591919999999</v>
      </c>
      <c r="F36" s="23">
        <f>+'Generación de RS AA'!G47</f>
        <v>46098.291850000001</v>
      </c>
      <c r="G36" s="23">
        <f>+'Generación de RS AA'!H47</f>
        <v>32602.922559999999</v>
      </c>
      <c r="H36" s="23">
        <f>+'Generación de RS AA'!I47</f>
        <v>30023.281999999999</v>
      </c>
      <c r="I36" s="23">
        <f>+'Generación de RS AA'!J47</f>
        <v>36708.33</v>
      </c>
      <c r="J36" s="23">
        <f>+'Generación de RS AA'!K47</f>
        <v>45214.8675</v>
      </c>
      <c r="N36" s="21" t="s">
        <v>64</v>
      </c>
      <c r="O36">
        <v>36344.331189999997</v>
      </c>
      <c r="P36">
        <v>20787.524140000001</v>
      </c>
      <c r="Q36">
        <v>27594.817940000001</v>
      </c>
      <c r="R36">
        <v>35767.591919999999</v>
      </c>
      <c r="S36">
        <v>46098.291850000001</v>
      </c>
      <c r="T36">
        <v>32602.922559999999</v>
      </c>
      <c r="U36">
        <v>30023.281999999999</v>
      </c>
      <c r="V36">
        <v>36708.33</v>
      </c>
      <c r="W36">
        <v>45214.8675</v>
      </c>
    </row>
    <row r="37" spans="1:23" x14ac:dyDescent="0.25">
      <c r="A37" s="23" t="str">
        <f>+'Generación de RS AA'!B48</f>
        <v>EPA CARTAGENA</v>
      </c>
      <c r="B37" s="23">
        <f>+'Generación de RS AA'!C48</f>
        <v>109586.89048</v>
      </c>
      <c r="C37" s="23">
        <f>+'Generación de RS AA'!D48</f>
        <v>230092.02413000001</v>
      </c>
      <c r="D37" s="23">
        <f>+'Generación de RS AA'!E48</f>
        <v>79001.769</v>
      </c>
      <c r="E37" s="23">
        <f>+'Generación de RS AA'!F48</f>
        <v>174581.85707</v>
      </c>
      <c r="F37" s="23">
        <f>+'Generación de RS AA'!G48</f>
        <v>51410.183599999997</v>
      </c>
      <c r="G37" s="23">
        <f>+'Generación de RS AA'!H48</f>
        <v>66209.899720000001</v>
      </c>
      <c r="H37" s="23">
        <f>+'Generación de RS AA'!I48</f>
        <v>50715.480909999998</v>
      </c>
      <c r="I37" s="23">
        <f>+'Generación de RS AA'!J48</f>
        <v>74201.240000000005</v>
      </c>
      <c r="J37" s="23">
        <f>+'Generación de RS AA'!K48</f>
        <v>62927.827689999998</v>
      </c>
      <c r="N37" s="21" t="s">
        <v>67</v>
      </c>
      <c r="O37">
        <v>114442.02426000001</v>
      </c>
      <c r="P37">
        <v>84349.215830000001</v>
      </c>
      <c r="Q37">
        <v>34082.61105</v>
      </c>
      <c r="R37">
        <v>56807.12715</v>
      </c>
      <c r="S37">
        <v>93241.8465</v>
      </c>
      <c r="T37">
        <v>119712.69478000001</v>
      </c>
      <c r="U37">
        <v>130055.43265999999</v>
      </c>
      <c r="V37">
        <v>300110.05</v>
      </c>
      <c r="W37">
        <v>158651.85863999999</v>
      </c>
    </row>
    <row r="38" spans="1:23" x14ac:dyDescent="0.25">
      <c r="A38" s="23" t="str">
        <f>+'Generación de RS AA'!B49</f>
        <v>EPA BUENAVENTURA</v>
      </c>
      <c r="B38" s="23">
        <f>+'Generación de RS AA'!C49</f>
        <v>77.663110000000003</v>
      </c>
      <c r="C38" s="23">
        <f>+'Generación de RS AA'!D49</f>
        <v>249.81725</v>
      </c>
      <c r="D38" s="23">
        <f>+'Generación de RS AA'!E49</f>
        <v>91.245960000000011</v>
      </c>
      <c r="E38" s="23">
        <f>+'Generación de RS AA'!F49</f>
        <v>102.465</v>
      </c>
      <c r="F38" s="23">
        <f>+'Generación de RS AA'!G49</f>
        <v>135.15899999999999</v>
      </c>
      <c r="G38" s="23">
        <f>+'Generación de RS AA'!H49</f>
        <v>56.366</v>
      </c>
      <c r="H38" s="23">
        <f>+'Generación de RS AA'!I49</f>
        <v>65.022999999999996</v>
      </c>
      <c r="I38" s="23">
        <f>+'Generación de RS AA'!J49</f>
        <v>81.8</v>
      </c>
      <c r="J38" s="23">
        <f>+'Generación de RS AA'!K49</f>
        <v>223.72</v>
      </c>
      <c r="N38" s="21" t="s">
        <v>66</v>
      </c>
      <c r="O38">
        <v>77.663110000000003</v>
      </c>
      <c r="P38">
        <v>249.81725</v>
      </c>
      <c r="Q38">
        <v>91.245960000000011</v>
      </c>
      <c r="R38">
        <v>102.465</v>
      </c>
      <c r="S38">
        <v>135.15899999999999</v>
      </c>
      <c r="T38">
        <v>56.366</v>
      </c>
      <c r="U38">
        <v>65.022999999999996</v>
      </c>
      <c r="V38">
        <v>81.8</v>
      </c>
      <c r="W38">
        <v>223.72</v>
      </c>
    </row>
    <row r="39" spans="1:23" x14ac:dyDescent="0.25">
      <c r="A39" s="23" t="str">
        <f>+'Generación de RS AA'!B50</f>
        <v>EPA BARRANQUILLA</v>
      </c>
      <c r="B39" s="23">
        <f>+'Generación de RS AA'!C50</f>
        <v>114442.02426000001</v>
      </c>
      <c r="C39" s="23">
        <f>+'Generación de RS AA'!D50</f>
        <v>84349.215830000001</v>
      </c>
      <c r="D39" s="23">
        <f>+'Generación de RS AA'!E50</f>
        <v>34082.61105</v>
      </c>
      <c r="E39" s="23">
        <f>+'Generación de RS AA'!F50</f>
        <v>56807.12715</v>
      </c>
      <c r="F39" s="23">
        <f>+'Generación de RS AA'!G50</f>
        <v>93241.8465</v>
      </c>
      <c r="G39" s="23">
        <f>+'Generación de RS AA'!H50</f>
        <v>119712.69478000001</v>
      </c>
      <c r="H39" s="23">
        <f>+'Generación de RS AA'!I50</f>
        <v>130055.43265999999</v>
      </c>
      <c r="I39" s="23">
        <f>+'Generación de RS AA'!J50</f>
        <v>300110.05</v>
      </c>
      <c r="J39" s="23">
        <f>+'Generación de RS AA'!K50</f>
        <v>158651.85863999999</v>
      </c>
      <c r="N39" s="21" t="s">
        <v>65</v>
      </c>
      <c r="O39">
        <v>109586.89048</v>
      </c>
      <c r="P39">
        <v>230092.02413000001</v>
      </c>
      <c r="Q39">
        <v>79001.769</v>
      </c>
      <c r="R39">
        <v>174581.85707</v>
      </c>
      <c r="S39">
        <v>51410.183599999997</v>
      </c>
      <c r="T39">
        <v>66209.899720000001</v>
      </c>
      <c r="U39">
        <v>50715.480909999998</v>
      </c>
      <c r="V39">
        <v>74201.240000000005</v>
      </c>
      <c r="W39">
        <v>62927.827689999998</v>
      </c>
    </row>
    <row r="40" spans="1:23" x14ac:dyDescent="0.25">
      <c r="A40" s="23" t="str">
        <f>+'Generación de RS AA'!B51</f>
        <v>SDA</v>
      </c>
      <c r="B40" s="23">
        <f>+'Generación de RS AA'!C51</f>
        <v>264882.70000999997</v>
      </c>
      <c r="C40" s="23">
        <f>+'Generación de RS AA'!D51</f>
        <v>678795.19351999997</v>
      </c>
      <c r="D40" s="23">
        <f>+'Generación de RS AA'!E51</f>
        <v>252116.09597000072</v>
      </c>
      <c r="E40" s="23">
        <f>+'Generación de RS AA'!F51</f>
        <v>243450.22536999953</v>
      </c>
      <c r="F40" s="23">
        <f>+'Generación de RS AA'!G51</f>
        <v>160997.09847999999</v>
      </c>
      <c r="G40" s="23">
        <f>+'Generación de RS AA'!H51</f>
        <v>286527.73772000003</v>
      </c>
      <c r="H40" s="23">
        <f>+'Generación de RS AA'!I51</f>
        <v>617696.72603999998</v>
      </c>
      <c r="I40" s="23">
        <f>+'Generación de RS AA'!J51</f>
        <v>227610.09</v>
      </c>
      <c r="J40" s="23">
        <f>+'Generación de RS AA'!K51</f>
        <v>296060.33592000004</v>
      </c>
      <c r="N40" s="21" t="s">
        <v>68</v>
      </c>
      <c r="O40">
        <v>264882.70000999997</v>
      </c>
      <c r="P40">
        <v>678795.19351999997</v>
      </c>
      <c r="Q40">
        <v>252116.09597000072</v>
      </c>
      <c r="R40">
        <v>243450.22536999953</v>
      </c>
      <c r="S40">
        <v>160997.09847999999</v>
      </c>
      <c r="T40">
        <v>286527.73772000003</v>
      </c>
      <c r="U40">
        <v>617696.72603999998</v>
      </c>
      <c r="V40">
        <v>227610.09</v>
      </c>
      <c r="W40">
        <v>296060.33592000004</v>
      </c>
    </row>
    <row r="41" spans="1:23" x14ac:dyDescent="0.25">
      <c r="N41" s="21" t="s">
        <v>215</v>
      </c>
      <c r="O41">
        <v>3577812.3571099988</v>
      </c>
      <c r="P41">
        <v>4974070.5999999987</v>
      </c>
      <c r="Q41">
        <v>4072755.6</v>
      </c>
      <c r="R41">
        <v>3325428.4</v>
      </c>
      <c r="S41">
        <v>2648829.3010200006</v>
      </c>
      <c r="T41">
        <v>3103506.6096099997</v>
      </c>
      <c r="U41">
        <v>3340357.9642400006</v>
      </c>
      <c r="V41">
        <v>3719376.9199999995</v>
      </c>
      <c r="W41">
        <v>4211458.6048100013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9:K163"/>
  <sheetViews>
    <sheetView showGridLines="0" zoomScale="90" zoomScaleNormal="90" workbookViewId="0">
      <selection activeCell="C24" sqref="C24"/>
    </sheetView>
  </sheetViews>
  <sheetFormatPr baseColWidth="10" defaultColWidth="11.42578125" defaultRowHeight="15" x14ac:dyDescent="0.25"/>
  <cols>
    <col min="1" max="1" width="11.42578125" style="32"/>
    <col min="2" max="2" width="54.85546875" style="32" customWidth="1"/>
    <col min="3" max="11" width="13.140625" style="32" customWidth="1"/>
    <col min="12" max="16384" width="11.42578125" style="32"/>
  </cols>
  <sheetData>
    <row r="9" spans="2:11" ht="30" customHeight="1" x14ac:dyDescent="0.25">
      <c r="B9" s="73" t="s">
        <v>248</v>
      </c>
      <c r="C9" s="73"/>
      <c r="D9" s="73"/>
      <c r="E9" s="73"/>
      <c r="F9" s="73"/>
      <c r="G9" s="73"/>
      <c r="H9" s="73"/>
      <c r="I9" s="73"/>
      <c r="J9" s="73"/>
      <c r="K9" s="73"/>
    </row>
    <row r="11" spans="2:11" ht="22.5" customHeight="1" x14ac:dyDescent="0.25">
      <c r="B11" s="77" t="s">
        <v>244</v>
      </c>
      <c r="C11" s="37">
        <v>2014</v>
      </c>
      <c r="D11" s="37">
        <v>2015</v>
      </c>
      <c r="E11" s="37">
        <v>2016</v>
      </c>
      <c r="F11" s="37">
        <v>2017</v>
      </c>
      <c r="G11" s="37">
        <v>2018</v>
      </c>
      <c r="H11" s="37">
        <v>2019</v>
      </c>
      <c r="I11" s="37">
        <v>2020</v>
      </c>
      <c r="J11" s="37">
        <v>2021</v>
      </c>
      <c r="K11" s="37">
        <v>2022</v>
      </c>
    </row>
    <row r="12" spans="2:11" ht="22.5" customHeight="1" x14ac:dyDescent="0.25">
      <c r="B12" s="78"/>
      <c r="C12" s="79" t="s">
        <v>213</v>
      </c>
      <c r="D12" s="79"/>
      <c r="E12" s="79"/>
      <c r="F12" s="79"/>
      <c r="G12" s="79"/>
      <c r="H12" s="79"/>
      <c r="I12" s="79"/>
      <c r="J12" s="79"/>
      <c r="K12" s="79"/>
    </row>
    <row r="13" spans="2:11" ht="25.5" x14ac:dyDescent="0.25">
      <c r="B13" s="33" t="s">
        <v>77</v>
      </c>
      <c r="C13" s="39">
        <v>158822.98994</v>
      </c>
      <c r="D13" s="39">
        <v>589755.50627000001</v>
      </c>
      <c r="E13" s="39">
        <v>155096.73291999998</v>
      </c>
      <c r="F13" s="39">
        <v>113946.31402999999</v>
      </c>
      <c r="G13" s="39">
        <v>133102.17069</v>
      </c>
      <c r="H13" s="39">
        <v>165134.55600000001</v>
      </c>
      <c r="I13" s="39">
        <v>556478.9405599999</v>
      </c>
      <c r="J13" s="39">
        <v>190094.85</v>
      </c>
      <c r="K13" s="39">
        <v>380399.03185000003</v>
      </c>
    </row>
    <row r="14" spans="2:11" ht="25.5" x14ac:dyDescent="0.25">
      <c r="B14" s="33" t="s">
        <v>78</v>
      </c>
      <c r="C14" s="39">
        <v>4476.9520999999995</v>
      </c>
      <c r="D14" s="39">
        <v>2394.5544</v>
      </c>
      <c r="E14" s="39">
        <v>1416.7872</v>
      </c>
      <c r="F14" s="39">
        <v>3941.0705800000001</v>
      </c>
      <c r="G14" s="39">
        <v>5520.4844999999996</v>
      </c>
      <c r="H14" s="39">
        <v>5808.3629000000001</v>
      </c>
      <c r="I14" s="39">
        <v>9938.4576500000003</v>
      </c>
      <c r="J14" s="39">
        <v>8195.2999999999993</v>
      </c>
      <c r="K14" s="39">
        <v>9952.3925399999989</v>
      </c>
    </row>
    <row r="15" spans="2:11" ht="25.5" x14ac:dyDescent="0.25">
      <c r="B15" s="33" t="s">
        <v>79</v>
      </c>
      <c r="C15" s="39">
        <v>22229.24008</v>
      </c>
      <c r="D15" s="39">
        <v>25418.242569999999</v>
      </c>
      <c r="E15" s="39">
        <v>34865.219420000001</v>
      </c>
      <c r="F15" s="39">
        <v>33937.6895</v>
      </c>
      <c r="G15" s="39">
        <v>70747.742480000001</v>
      </c>
      <c r="H15" s="39">
        <v>68273.921269999992</v>
      </c>
      <c r="I15" s="39">
        <v>77565.29449</v>
      </c>
      <c r="J15" s="39">
        <v>104397.64</v>
      </c>
      <c r="K15" s="39">
        <v>98728.455809999999</v>
      </c>
    </row>
    <row r="16" spans="2:11" ht="25.5" x14ac:dyDescent="0.25">
      <c r="B16" s="33" t="s">
        <v>80</v>
      </c>
      <c r="C16" s="39">
        <v>21362.93547</v>
      </c>
      <c r="D16" s="39">
        <v>38866.434090000002</v>
      </c>
      <c r="E16" s="39">
        <v>96411.301569999996</v>
      </c>
      <c r="F16" s="39">
        <v>87175.140750000006</v>
      </c>
      <c r="G16" s="39">
        <v>83650.55803</v>
      </c>
      <c r="H16" s="39">
        <v>29434.321239999997</v>
      </c>
      <c r="I16" s="39">
        <v>64632.369749999998</v>
      </c>
      <c r="J16" s="39">
        <v>107362.85</v>
      </c>
      <c r="K16" s="39">
        <v>14886.80611</v>
      </c>
    </row>
    <row r="17" spans="2:11" x14ac:dyDescent="0.25">
      <c r="B17" s="33" t="s">
        <v>235</v>
      </c>
      <c r="C17" s="39" t="s">
        <v>247</v>
      </c>
      <c r="D17" s="39" t="s">
        <v>247</v>
      </c>
      <c r="E17" s="39" t="s">
        <v>247</v>
      </c>
      <c r="F17" s="39" t="s">
        <v>247</v>
      </c>
      <c r="G17" s="39" t="s">
        <v>247</v>
      </c>
      <c r="H17" s="39" t="s">
        <v>247</v>
      </c>
      <c r="I17" s="39" t="s">
        <v>247</v>
      </c>
      <c r="J17" s="39" t="s">
        <v>247</v>
      </c>
      <c r="K17" s="39">
        <v>29249.556579999997</v>
      </c>
    </row>
    <row r="18" spans="2:11" ht="25.5" x14ac:dyDescent="0.25">
      <c r="B18" s="33" t="s">
        <v>236</v>
      </c>
      <c r="C18" s="39" t="s">
        <v>247</v>
      </c>
      <c r="D18" s="39" t="s">
        <v>247</v>
      </c>
      <c r="E18" s="39" t="s">
        <v>247</v>
      </c>
      <c r="F18" s="39" t="s">
        <v>247</v>
      </c>
      <c r="G18" s="39" t="s">
        <v>247</v>
      </c>
      <c r="H18" s="39" t="s">
        <v>247</v>
      </c>
      <c r="I18" s="39" t="s">
        <v>247</v>
      </c>
      <c r="J18" s="39" t="s">
        <v>247</v>
      </c>
      <c r="K18" s="39">
        <v>4433.7790000000005</v>
      </c>
    </row>
    <row r="19" spans="2:11" x14ac:dyDescent="0.25">
      <c r="B19" s="33" t="s">
        <v>237</v>
      </c>
      <c r="C19" s="39" t="s">
        <v>247</v>
      </c>
      <c r="D19" s="39" t="s">
        <v>247</v>
      </c>
      <c r="E19" s="39" t="s">
        <v>247</v>
      </c>
      <c r="F19" s="39" t="s">
        <v>247</v>
      </c>
      <c r="G19" s="39" t="s">
        <v>247</v>
      </c>
      <c r="H19" s="39" t="s">
        <v>247</v>
      </c>
      <c r="I19" s="39" t="s">
        <v>247</v>
      </c>
      <c r="J19" s="39" t="s">
        <v>247</v>
      </c>
      <c r="K19" s="39">
        <v>53462.888559999999</v>
      </c>
    </row>
    <row r="20" spans="2:11" x14ac:dyDescent="0.25">
      <c r="B20" s="33" t="s">
        <v>81</v>
      </c>
      <c r="C20" s="39">
        <v>86144.741389999996</v>
      </c>
      <c r="D20" s="39">
        <v>86201.031390000004</v>
      </c>
      <c r="E20" s="39">
        <v>63049.360369999995</v>
      </c>
      <c r="F20" s="39">
        <v>70247.544069999989</v>
      </c>
      <c r="G20" s="39">
        <v>78469.091830000005</v>
      </c>
      <c r="H20" s="39">
        <v>146356.76543</v>
      </c>
      <c r="I20" s="39">
        <v>102525.87396</v>
      </c>
      <c r="J20" s="39">
        <v>75651.5</v>
      </c>
      <c r="K20" s="39">
        <v>89885.576060000007</v>
      </c>
    </row>
    <row r="21" spans="2:11" x14ac:dyDescent="0.25">
      <c r="B21" s="33" t="s">
        <v>82</v>
      </c>
      <c r="C21" s="39">
        <v>39285.236689999998</v>
      </c>
      <c r="D21" s="39">
        <v>37106.899990000005</v>
      </c>
      <c r="E21" s="39">
        <v>22563.307780000003</v>
      </c>
      <c r="F21" s="39">
        <v>44398.607600000003</v>
      </c>
      <c r="G21" s="39">
        <v>76822.7785</v>
      </c>
      <c r="H21" s="39">
        <v>99568.233120000004</v>
      </c>
      <c r="I21" s="39">
        <v>57775.28443</v>
      </c>
      <c r="J21" s="39">
        <v>45072.25</v>
      </c>
      <c r="K21" s="39">
        <v>28977.821070000002</v>
      </c>
    </row>
    <row r="22" spans="2:11" ht="25.5" x14ac:dyDescent="0.25">
      <c r="B22" s="33" t="s">
        <v>83</v>
      </c>
      <c r="C22" s="39">
        <v>15962.031000000001</v>
      </c>
      <c r="D22" s="39">
        <v>401.82100000000003</v>
      </c>
      <c r="E22" s="39">
        <v>7140.5895</v>
      </c>
      <c r="F22" s="39">
        <v>14510.337</v>
      </c>
      <c r="G22" s="39">
        <v>8078.2221200000004</v>
      </c>
      <c r="H22" s="39">
        <v>8034.2107999999998</v>
      </c>
      <c r="I22" s="39">
        <v>2309.59906</v>
      </c>
      <c r="J22" s="39">
        <v>16870.36</v>
      </c>
      <c r="K22" s="39">
        <v>13293.7428</v>
      </c>
    </row>
    <row r="23" spans="2:11" x14ac:dyDescent="0.25">
      <c r="B23" s="33" t="s">
        <v>84</v>
      </c>
      <c r="C23" s="39">
        <v>7346.91</v>
      </c>
      <c r="D23" s="39">
        <v>34225.033439999999</v>
      </c>
      <c r="E23" s="39">
        <v>30325.13176</v>
      </c>
      <c r="F23" s="39">
        <v>26495.14733</v>
      </c>
      <c r="G23" s="39">
        <v>22862.689019999998</v>
      </c>
      <c r="H23" s="39">
        <v>27438.976999999999</v>
      </c>
      <c r="I23" s="39">
        <v>20197.503499999999</v>
      </c>
      <c r="J23" s="39">
        <v>22085</v>
      </c>
      <c r="K23" s="39">
        <v>21305.69</v>
      </c>
    </row>
    <row r="24" spans="2:11" x14ac:dyDescent="0.25">
      <c r="B24" s="33" t="s">
        <v>85</v>
      </c>
      <c r="C24" s="39">
        <v>5711.5146799999993</v>
      </c>
      <c r="D24" s="39">
        <v>5506.6200699999999</v>
      </c>
      <c r="E24" s="39">
        <v>5514.45028</v>
      </c>
      <c r="F24" s="39">
        <v>6463.74917</v>
      </c>
      <c r="G24" s="39">
        <v>5458.6804499999998</v>
      </c>
      <c r="H24" s="39">
        <v>10496.672490000001</v>
      </c>
      <c r="I24" s="39">
        <v>1558.76603</v>
      </c>
      <c r="J24" s="39">
        <v>17065.79</v>
      </c>
      <c r="K24" s="39">
        <v>23447.93996</v>
      </c>
    </row>
    <row r="25" spans="2:11" x14ac:dyDescent="0.25">
      <c r="B25" s="33" t="s">
        <v>86</v>
      </c>
      <c r="C25" s="39">
        <v>1917.0150000000001</v>
      </c>
      <c r="D25" s="39">
        <v>3566.6709999999998</v>
      </c>
      <c r="E25" s="39">
        <v>5892.8630000000003</v>
      </c>
      <c r="F25" s="39">
        <v>7056.2560000000003</v>
      </c>
      <c r="G25" s="39">
        <v>7597.7780000000002</v>
      </c>
      <c r="H25" s="39">
        <v>7788.0339999999997</v>
      </c>
      <c r="I25" s="39">
        <v>4696.7740000000003</v>
      </c>
      <c r="J25" s="39">
        <v>4297.25</v>
      </c>
      <c r="K25" s="39">
        <v>17843.406999999999</v>
      </c>
    </row>
    <row r="26" spans="2:11" x14ac:dyDescent="0.25">
      <c r="B26" s="33" t="s">
        <v>87</v>
      </c>
      <c r="C26" s="39">
        <v>492433.31699999998</v>
      </c>
      <c r="D26" s="39">
        <v>723318.70769000007</v>
      </c>
      <c r="E26" s="39">
        <v>322938.82944999996</v>
      </c>
      <c r="F26" s="39">
        <v>548660.45169999998</v>
      </c>
      <c r="G26" s="39">
        <f>546144.45425-56769</f>
        <v>489375.45424999995</v>
      </c>
      <c r="H26" s="39">
        <v>479902.45876000001</v>
      </c>
      <c r="I26" s="39">
        <v>581884.27579999994</v>
      </c>
      <c r="J26" s="39">
        <v>620355.47</v>
      </c>
      <c r="K26" s="39">
        <v>699573.07316999999</v>
      </c>
    </row>
    <row r="27" spans="2:11" x14ac:dyDescent="0.25">
      <c r="B27" s="33" t="s">
        <v>88</v>
      </c>
      <c r="C27" s="39">
        <v>14354.588159999999</v>
      </c>
      <c r="D27" s="39">
        <v>7747.7401500000005</v>
      </c>
      <c r="E27" s="39">
        <v>8485.4690300000002</v>
      </c>
      <c r="F27" s="39">
        <v>10149.80639</v>
      </c>
      <c r="G27" s="39">
        <v>270.96170000000001</v>
      </c>
      <c r="H27" s="39">
        <v>125.199</v>
      </c>
      <c r="I27" s="39">
        <v>81.395600000000002</v>
      </c>
      <c r="J27" s="39">
        <v>1315.33</v>
      </c>
      <c r="K27" s="39">
        <v>51.239559999999997</v>
      </c>
    </row>
    <row r="28" spans="2:11" x14ac:dyDescent="0.25">
      <c r="B28" s="33" t="s">
        <v>89</v>
      </c>
      <c r="C28" s="39">
        <v>6060.6646900000005</v>
      </c>
      <c r="D28" s="39">
        <v>6270.7400700000007</v>
      </c>
      <c r="E28" s="39">
        <v>105965.68445</v>
      </c>
      <c r="F28" s="39">
        <v>5889.0587999999998</v>
      </c>
      <c r="G28" s="39">
        <v>11318.049140000001</v>
      </c>
      <c r="H28" s="39">
        <v>91120.088640000002</v>
      </c>
      <c r="I28" s="39">
        <v>14331.237590000001</v>
      </c>
      <c r="J28" s="39">
        <v>15274.99</v>
      </c>
      <c r="K28" s="39">
        <v>16795.166399999998</v>
      </c>
    </row>
    <row r="29" spans="2:11" x14ac:dyDescent="0.25">
      <c r="B29" s="33" t="s">
        <v>90</v>
      </c>
      <c r="C29" s="39">
        <v>11633.608689999999</v>
      </c>
      <c r="D29" s="39">
        <v>13271.854810000001</v>
      </c>
      <c r="E29" s="39">
        <v>12887.78968</v>
      </c>
      <c r="F29" s="39">
        <v>11294.44469</v>
      </c>
      <c r="G29" s="39">
        <v>11669.951429999999</v>
      </c>
      <c r="H29" s="39">
        <v>12851.83253</v>
      </c>
      <c r="I29" s="39">
        <v>13768.087300000001</v>
      </c>
      <c r="J29" s="39">
        <v>13977.25</v>
      </c>
      <c r="K29" s="39">
        <v>15243.887939999999</v>
      </c>
    </row>
    <row r="30" spans="2:11" ht="25.5" x14ac:dyDescent="0.25">
      <c r="B30" s="33" t="s">
        <v>91</v>
      </c>
      <c r="C30" s="39">
        <v>770.84372999999994</v>
      </c>
      <c r="D30" s="39">
        <v>758.05677000000003</v>
      </c>
      <c r="E30" s="39">
        <v>970.40099999999995</v>
      </c>
      <c r="F30" s="39">
        <v>1603.9398999999999</v>
      </c>
      <c r="G30" s="39">
        <v>1332.1251999999999</v>
      </c>
      <c r="H30" s="39">
        <v>1241.2793300000001</v>
      </c>
      <c r="I30" s="39">
        <v>1144.93326</v>
      </c>
      <c r="J30" s="39">
        <v>1172.96</v>
      </c>
      <c r="K30" s="39">
        <v>1272.7610300000001</v>
      </c>
    </row>
    <row r="31" spans="2:11" x14ac:dyDescent="0.25">
      <c r="B31" s="33" t="s">
        <v>92</v>
      </c>
      <c r="C31" s="39">
        <v>666.17511999999999</v>
      </c>
      <c r="D31" s="39">
        <v>813.92866000000004</v>
      </c>
      <c r="E31" s="39">
        <v>308.25390999999996</v>
      </c>
      <c r="F31" s="39">
        <v>6096.7655599999998</v>
      </c>
      <c r="G31" s="39">
        <v>4380.8550999999998</v>
      </c>
      <c r="H31" s="39">
        <v>7689.85473</v>
      </c>
      <c r="I31" s="39">
        <v>1334.2556399999999</v>
      </c>
      <c r="J31" s="39">
        <v>2085.91</v>
      </c>
      <c r="K31" s="39">
        <v>5540.8239699999995</v>
      </c>
    </row>
    <row r="32" spans="2:11" x14ac:dyDescent="0.25">
      <c r="B32" s="33" t="s">
        <v>93</v>
      </c>
      <c r="C32" s="39">
        <v>29755.715120000001</v>
      </c>
      <c r="D32" s="39">
        <v>32521.40539</v>
      </c>
      <c r="E32" s="39">
        <v>38534.468099999998</v>
      </c>
      <c r="F32" s="39">
        <v>81042.588459999999</v>
      </c>
      <c r="G32" s="39">
        <v>64200.313070000004</v>
      </c>
      <c r="H32" s="39">
        <v>61248.155659999997</v>
      </c>
      <c r="I32" s="39">
        <v>56324.752630000003</v>
      </c>
      <c r="J32" s="39">
        <v>64585.61</v>
      </c>
      <c r="K32" s="39">
        <v>83271.104000000007</v>
      </c>
    </row>
    <row r="33" spans="2:11" x14ac:dyDescent="0.25">
      <c r="B33" s="33" t="s">
        <v>94</v>
      </c>
      <c r="C33" s="39">
        <v>51221.191009999995</v>
      </c>
      <c r="D33" s="39">
        <v>13287.85953</v>
      </c>
      <c r="E33" s="39">
        <v>16923.948780000002</v>
      </c>
      <c r="F33" s="39">
        <v>19279.005929999999</v>
      </c>
      <c r="G33" s="39">
        <v>22011.632600000001</v>
      </c>
      <c r="H33" s="39">
        <v>19730.06205</v>
      </c>
      <c r="I33" s="39">
        <v>22023.293969999999</v>
      </c>
      <c r="J33" s="39">
        <v>28861.11</v>
      </c>
      <c r="K33" s="39">
        <v>31893.250219999998</v>
      </c>
    </row>
    <row r="34" spans="2:11" x14ac:dyDescent="0.25">
      <c r="B34" s="33" t="s">
        <v>95</v>
      </c>
      <c r="C34" s="39">
        <v>1289.7056499999999</v>
      </c>
      <c r="D34" s="39">
        <v>1116.7815000000001</v>
      </c>
      <c r="E34" s="39">
        <f>943.0544 +27</f>
        <v>970.05439999999999</v>
      </c>
      <c r="F34" s="39">
        <v>2388.5101</v>
      </c>
      <c r="G34" s="39">
        <v>1235.7804599999999</v>
      </c>
      <c r="H34" s="39">
        <v>932.61365000000001</v>
      </c>
      <c r="I34" s="39">
        <v>650.45533</v>
      </c>
      <c r="J34" s="39">
        <v>1065.42</v>
      </c>
      <c r="K34" s="39">
        <v>1198.75056</v>
      </c>
    </row>
    <row r="35" spans="2:11" x14ac:dyDescent="0.25">
      <c r="B35" s="33" t="s">
        <v>96</v>
      </c>
      <c r="C35" s="39">
        <v>21686.274000000001</v>
      </c>
      <c r="D35" s="39">
        <v>23.122</v>
      </c>
      <c r="E35" s="39">
        <v>21802.673999999999</v>
      </c>
      <c r="F35" s="39">
        <v>29976.471000000001</v>
      </c>
      <c r="G35" s="39">
        <v>34121.114999999998</v>
      </c>
      <c r="H35" s="39">
        <v>39357.618999999999</v>
      </c>
      <c r="I35" s="39">
        <v>35753.568500000001</v>
      </c>
      <c r="J35" s="39">
        <v>123.42</v>
      </c>
      <c r="K35" s="39">
        <v>51700.36</v>
      </c>
    </row>
    <row r="36" spans="2:11" ht="25.5" x14ac:dyDescent="0.25">
      <c r="B36" s="33" t="s">
        <v>97</v>
      </c>
      <c r="C36" s="39">
        <v>274032.45730000001</v>
      </c>
      <c r="D36" s="39">
        <v>249255.93489999999</v>
      </c>
      <c r="E36" s="39">
        <v>242261.59830000001</v>
      </c>
      <c r="F36" s="39">
        <v>282161.84700000001</v>
      </c>
      <c r="G36" s="39">
        <v>223537.39569999999</v>
      </c>
      <c r="H36" s="39">
        <v>265715.15276999999</v>
      </c>
      <c r="I36" s="39">
        <v>254318.25899999999</v>
      </c>
      <c r="J36" s="39">
        <v>385743.08</v>
      </c>
      <c r="K36" s="39">
        <v>400754.04981</v>
      </c>
    </row>
    <row r="37" spans="2:11" ht="25.5" x14ac:dyDescent="0.25">
      <c r="B37" s="33" t="s">
        <v>98</v>
      </c>
      <c r="C37" s="39">
        <v>38836.213340000002</v>
      </c>
      <c r="D37" s="39">
        <v>34370.732049999999</v>
      </c>
      <c r="E37" s="39">
        <v>332677.16327999998</v>
      </c>
      <c r="F37" s="39">
        <v>40861.410020000003</v>
      </c>
      <c r="G37" s="39">
        <v>55545.511630000001</v>
      </c>
      <c r="H37" s="39">
        <v>42186.551420000003</v>
      </c>
      <c r="I37" s="39">
        <v>34322.138370000001</v>
      </c>
      <c r="J37" s="39">
        <v>48462.43</v>
      </c>
      <c r="K37" s="39">
        <v>45191.509290000002</v>
      </c>
    </row>
    <row r="38" spans="2:11" x14ac:dyDescent="0.25">
      <c r="B38" s="33" t="s">
        <v>99</v>
      </c>
      <c r="C38" s="39">
        <v>3308.1860000000001</v>
      </c>
      <c r="D38" s="39">
        <v>2096.1379999999999</v>
      </c>
      <c r="E38" s="39">
        <v>1216.20875</v>
      </c>
      <c r="F38" s="39">
        <v>1653.0201999999999</v>
      </c>
      <c r="G38" s="39">
        <v>1291.8420000000001</v>
      </c>
      <c r="H38" s="39">
        <v>669.32730000000004</v>
      </c>
      <c r="I38" s="39">
        <v>12.038</v>
      </c>
      <c r="J38" s="39">
        <v>0</v>
      </c>
      <c r="K38" s="39">
        <v>0</v>
      </c>
    </row>
    <row r="39" spans="2:11" x14ac:dyDescent="0.25">
      <c r="B39" s="33" t="s">
        <v>100</v>
      </c>
      <c r="C39" s="39">
        <v>2114.8533700000003</v>
      </c>
      <c r="D39" s="39">
        <v>2129.5473999999999</v>
      </c>
      <c r="E39" s="39">
        <v>2582.1088</v>
      </c>
      <c r="F39" s="39">
        <v>686.78491000000008</v>
      </c>
      <c r="G39" s="39">
        <v>2251.4733999999999</v>
      </c>
      <c r="H39" s="39">
        <v>1034.88121</v>
      </c>
      <c r="I39" s="39">
        <v>2294.5173300000001</v>
      </c>
      <c r="J39" s="39">
        <v>2476.91</v>
      </c>
      <c r="K39" s="39">
        <v>4032.3373999999999</v>
      </c>
    </row>
    <row r="40" spans="2:11" x14ac:dyDescent="0.25">
      <c r="B40" s="33" t="s">
        <v>101</v>
      </c>
      <c r="C40" s="39">
        <v>15620.237090000001</v>
      </c>
      <c r="D40" s="39">
        <v>19584.501420000001</v>
      </c>
      <c r="E40" s="39">
        <v>23109.574000000001</v>
      </c>
      <c r="F40" s="39">
        <v>17395.545010000002</v>
      </c>
      <c r="G40" s="39">
        <v>25585.171260000003</v>
      </c>
      <c r="H40" s="39">
        <v>28945.22493</v>
      </c>
      <c r="I40" s="39">
        <v>3776.5450499999997</v>
      </c>
      <c r="J40" s="39">
        <v>5880.78</v>
      </c>
      <c r="K40" s="39">
        <v>16807.975910000001</v>
      </c>
    </row>
    <row r="41" spans="2:11" x14ac:dyDescent="0.25">
      <c r="B41" s="33" t="s">
        <v>102</v>
      </c>
      <c r="C41" s="39">
        <v>6021.7735300000004</v>
      </c>
      <c r="D41" s="39">
        <v>16352.16432</v>
      </c>
      <c r="E41" s="39">
        <v>3711.3458999999998</v>
      </c>
      <c r="F41" s="39">
        <v>14389.186810000001</v>
      </c>
      <c r="G41" s="39">
        <v>11894.787480000001</v>
      </c>
      <c r="H41" s="39">
        <v>7870.5456599999998</v>
      </c>
      <c r="I41" s="39">
        <v>4971.2455899999995</v>
      </c>
      <c r="J41" s="39">
        <v>8979.74</v>
      </c>
      <c r="K41" s="39">
        <v>10062.648519999999</v>
      </c>
    </row>
    <row r="42" spans="2:11" x14ac:dyDescent="0.25">
      <c r="B42" s="33" t="s">
        <v>103</v>
      </c>
      <c r="C42" s="39">
        <v>2006.7224699999999</v>
      </c>
      <c r="D42" s="39">
        <v>1588.4417599999999</v>
      </c>
      <c r="E42" s="39">
        <v>1980.4043000000001</v>
      </c>
      <c r="F42" s="39">
        <v>259.68700000000001</v>
      </c>
      <c r="G42" s="39">
        <v>1446.0809999999999</v>
      </c>
      <c r="H42" s="39">
        <v>0</v>
      </c>
      <c r="I42" s="39">
        <v>0</v>
      </c>
      <c r="J42" s="39">
        <v>19.61</v>
      </c>
      <c r="K42" s="39">
        <v>26.218490000000003</v>
      </c>
    </row>
    <row r="43" spans="2:11" ht="25.5" x14ac:dyDescent="0.25">
      <c r="B43" s="33" t="s">
        <v>104</v>
      </c>
      <c r="C43" s="39">
        <v>770.90939000000003</v>
      </c>
      <c r="D43" s="39">
        <v>689.88083999999992</v>
      </c>
      <c r="E43" s="39">
        <v>7337.9919500000005</v>
      </c>
      <c r="F43" s="39">
        <v>1031.3076599999999</v>
      </c>
      <c r="G43" s="39">
        <v>1055.2786599999999</v>
      </c>
      <c r="H43" s="39">
        <v>963.69195999999999</v>
      </c>
      <c r="I43" s="39">
        <v>288.57936000000001</v>
      </c>
      <c r="J43" s="39">
        <v>677.08</v>
      </c>
      <c r="K43" s="39">
        <v>1276.2104999999999</v>
      </c>
    </row>
    <row r="44" spans="2:11" x14ac:dyDescent="0.25">
      <c r="B44" s="33" t="s">
        <v>105</v>
      </c>
      <c r="C44" s="39">
        <v>15.939</v>
      </c>
      <c r="D44" s="39">
        <v>19.652000000000001</v>
      </c>
      <c r="E44" s="39">
        <v>24.177</v>
      </c>
      <c r="F44" s="39">
        <v>30.300999999999998</v>
      </c>
      <c r="G44" s="39">
        <v>37.082000000000001</v>
      </c>
      <c r="H44" s="39">
        <v>40.471899999999998</v>
      </c>
      <c r="I44" s="39">
        <v>20.109099999999998</v>
      </c>
      <c r="J44" s="39">
        <v>39.89</v>
      </c>
      <c r="K44" s="39">
        <v>59.815599999999996</v>
      </c>
    </row>
    <row r="45" spans="2:11" ht="25.5" x14ac:dyDescent="0.25">
      <c r="B45" s="33" t="s">
        <v>106</v>
      </c>
      <c r="C45" s="39">
        <v>1262.0740000000001</v>
      </c>
      <c r="D45" s="39">
        <v>39.2729</v>
      </c>
      <c r="E45" s="39">
        <v>71.495000000000005</v>
      </c>
      <c r="F45" s="39">
        <v>108.51639999999999</v>
      </c>
      <c r="G45" s="39">
        <v>58.601529999999997</v>
      </c>
      <c r="H45" s="39">
        <v>17.8948</v>
      </c>
      <c r="I45" s="39">
        <v>122.926</v>
      </c>
      <c r="J45" s="39">
        <v>179.65</v>
      </c>
      <c r="K45" s="39">
        <v>54.390740000000001</v>
      </c>
    </row>
    <row r="46" spans="2:11" x14ac:dyDescent="0.25">
      <c r="B46" s="33" t="s">
        <v>107</v>
      </c>
      <c r="C46" s="39">
        <v>2110.34962</v>
      </c>
      <c r="D46" s="39">
        <v>2193.31457</v>
      </c>
      <c r="E46" s="39">
        <v>2923.47192</v>
      </c>
      <c r="F46" s="39">
        <v>2292.25117</v>
      </c>
      <c r="G46" s="39">
        <v>3562.2979</v>
      </c>
      <c r="H46" s="39">
        <v>2326.8592400000002</v>
      </c>
      <c r="I46" s="39">
        <v>1727.6937</v>
      </c>
      <c r="J46" s="39">
        <v>3731.84</v>
      </c>
      <c r="K46" s="39">
        <v>2975.1394</v>
      </c>
    </row>
    <row r="47" spans="2:11" x14ac:dyDescent="0.25">
      <c r="B47" s="33" t="s">
        <v>108</v>
      </c>
      <c r="C47" s="39">
        <v>5018.4349400000001</v>
      </c>
      <c r="D47" s="39">
        <v>5019.7066799999993</v>
      </c>
      <c r="E47" s="39">
        <v>5252.1638700000003</v>
      </c>
      <c r="F47" s="39">
        <v>6408.2815999999993</v>
      </c>
      <c r="G47" s="39">
        <v>5364.4355300000007</v>
      </c>
      <c r="H47" s="39">
        <v>6760.6038499999995</v>
      </c>
      <c r="I47" s="39">
        <v>8138.0476900000003</v>
      </c>
      <c r="J47" s="39">
        <v>8487.91</v>
      </c>
      <c r="K47" s="39">
        <v>9230.5997299999999</v>
      </c>
    </row>
    <row r="48" spans="2:11" x14ac:dyDescent="0.25">
      <c r="B48" s="33" t="s">
        <v>109</v>
      </c>
      <c r="C48" s="39">
        <v>6.1645000000000003</v>
      </c>
      <c r="D48" s="39">
        <v>9.0411000000000001</v>
      </c>
      <c r="E48" s="39">
        <v>9.0467099999999991</v>
      </c>
      <c r="F48" s="39">
        <v>4.2351999999999999</v>
      </c>
      <c r="G48" s="39">
        <v>6.9000000000000006E-2</v>
      </c>
      <c r="H48" s="39">
        <v>0.24</v>
      </c>
      <c r="I48" s="39">
        <v>1.26E-2</v>
      </c>
      <c r="J48" s="39">
        <v>0.01</v>
      </c>
      <c r="K48" s="39">
        <v>1.4E-2</v>
      </c>
    </row>
    <row r="49" spans="2:11" x14ac:dyDescent="0.25">
      <c r="B49" s="33" t="s">
        <v>110</v>
      </c>
      <c r="C49" s="39">
        <v>14989.469050000002</v>
      </c>
      <c r="D49" s="39">
        <v>13895.5604</v>
      </c>
      <c r="E49" s="39">
        <v>6294.7101400000001</v>
      </c>
      <c r="F49" s="39">
        <v>7401.6085300000004</v>
      </c>
      <c r="G49" s="39">
        <v>6045.3301600000004</v>
      </c>
      <c r="H49" s="39">
        <v>3920.9085099999998</v>
      </c>
      <c r="I49" s="39">
        <v>1617.6845000000001</v>
      </c>
      <c r="J49" s="39">
        <v>5683.98</v>
      </c>
      <c r="K49" s="39">
        <v>5552.79205</v>
      </c>
    </row>
    <row r="50" spans="2:11" ht="38.25" x14ac:dyDescent="0.25">
      <c r="B50" s="33" t="s">
        <v>111</v>
      </c>
      <c r="C50" s="39">
        <v>101.3882</v>
      </c>
      <c r="D50" s="39">
        <v>66.290000000000006</v>
      </c>
      <c r="E50" s="39">
        <v>58.259800000000006</v>
      </c>
      <c r="F50" s="39">
        <v>39.637</v>
      </c>
      <c r="G50" s="39">
        <v>39.610999999999997</v>
      </c>
      <c r="H50" s="39">
        <v>155.95400000000001</v>
      </c>
      <c r="I50" s="39">
        <v>87.333699999999993</v>
      </c>
      <c r="J50" s="39">
        <v>80.599999999999994</v>
      </c>
      <c r="K50" s="39">
        <v>131.70570000000001</v>
      </c>
    </row>
    <row r="51" spans="2:11" ht="38.25" x14ac:dyDescent="0.25">
      <c r="B51" s="33" t="s">
        <v>112</v>
      </c>
      <c r="C51" s="39">
        <v>152.102</v>
      </c>
      <c r="D51" s="39">
        <v>255.96700000000001</v>
      </c>
      <c r="E51" s="39">
        <v>259.41976</v>
      </c>
      <c r="F51" s="39">
        <v>144.50299999999999</v>
      </c>
      <c r="G51" s="39">
        <v>209.96</v>
      </c>
      <c r="H51" s="39">
        <v>302.37759999999997</v>
      </c>
      <c r="I51" s="39">
        <v>69.091999999999999</v>
      </c>
      <c r="J51" s="39">
        <v>137.53</v>
      </c>
      <c r="K51" s="39">
        <v>245.2499</v>
      </c>
    </row>
    <row r="52" spans="2:11" ht="25.5" x14ac:dyDescent="0.25">
      <c r="B52" s="33" t="s">
        <v>113</v>
      </c>
      <c r="C52" s="39">
        <v>1091.2689800000001</v>
      </c>
      <c r="D52" s="39">
        <v>980.72569999999996</v>
      </c>
      <c r="E52" s="39">
        <v>477.23230000000001</v>
      </c>
      <c r="F52" s="39">
        <v>486.29687999999999</v>
      </c>
      <c r="G52" s="39">
        <v>355.49018000000001</v>
      </c>
      <c r="H52" s="39">
        <v>2644.7618399999997</v>
      </c>
      <c r="I52" s="39">
        <v>435.99003999999996</v>
      </c>
      <c r="J52" s="39">
        <v>839.64</v>
      </c>
      <c r="K52" s="39">
        <v>896.27217000000007</v>
      </c>
    </row>
    <row r="53" spans="2:11" ht="25.5" x14ac:dyDescent="0.25">
      <c r="B53" s="33" t="s">
        <v>114</v>
      </c>
      <c r="C53" s="39">
        <v>1605.3331000000001</v>
      </c>
      <c r="D53" s="39">
        <v>1664.5323000000001</v>
      </c>
      <c r="E53" s="39">
        <v>1303.36445</v>
      </c>
      <c r="F53" s="39">
        <v>1235.3797</v>
      </c>
      <c r="G53" s="39">
        <v>1520.44832</v>
      </c>
      <c r="H53" s="39">
        <v>1503.3663999999999</v>
      </c>
      <c r="I53" s="39">
        <v>1412.1326999999999</v>
      </c>
      <c r="J53" s="39">
        <v>1279.9100000000001</v>
      </c>
      <c r="K53" s="39">
        <v>1464.9191000000001</v>
      </c>
    </row>
    <row r="54" spans="2:11" x14ac:dyDescent="0.25">
      <c r="B54" s="33" t="s">
        <v>115</v>
      </c>
      <c r="C54" s="39">
        <v>45.454999999999998</v>
      </c>
      <c r="D54" s="39">
        <v>91.942359999999994</v>
      </c>
      <c r="E54" s="39">
        <v>62.555999999999997</v>
      </c>
      <c r="F54" s="39">
        <v>33.635199999999998</v>
      </c>
      <c r="G54" s="39">
        <v>24.524000000000001</v>
      </c>
      <c r="H54" s="39">
        <v>46.03</v>
      </c>
      <c r="I54" s="39">
        <v>30.823</v>
      </c>
      <c r="J54" s="39">
        <v>2.5</v>
      </c>
      <c r="K54" s="39">
        <v>13.5</v>
      </c>
    </row>
    <row r="55" spans="2:11" x14ac:dyDescent="0.25">
      <c r="B55" s="33" t="s">
        <v>116</v>
      </c>
      <c r="C55" s="39">
        <v>2264.7817300000002</v>
      </c>
      <c r="D55" s="39">
        <v>3358.8456099999999</v>
      </c>
      <c r="E55" s="39">
        <v>1182.1084499999999</v>
      </c>
      <c r="F55" s="39">
        <v>1556.4636</v>
      </c>
      <c r="G55" s="39">
        <v>1044.8498399999999</v>
      </c>
      <c r="H55" s="39">
        <v>500.11358000000001</v>
      </c>
      <c r="I55" s="39">
        <v>731.23707999999999</v>
      </c>
      <c r="J55" s="39">
        <v>1708.9</v>
      </c>
      <c r="K55" s="39">
        <v>1123.27034</v>
      </c>
    </row>
    <row r="56" spans="2:11" ht="38.25" x14ac:dyDescent="0.25">
      <c r="B56" s="33" t="s">
        <v>117</v>
      </c>
      <c r="C56" s="39">
        <v>18573.598600000001</v>
      </c>
      <c r="D56" s="39">
        <v>7979.7934999999998</v>
      </c>
      <c r="E56" s="39">
        <v>6566.4445999999998</v>
      </c>
      <c r="F56" s="39">
        <v>5305.4546500000006</v>
      </c>
      <c r="G56" s="39">
        <v>9141.8490700000002</v>
      </c>
      <c r="H56" s="39">
        <v>12990.282999999999</v>
      </c>
      <c r="I56" s="39">
        <v>12119.144</v>
      </c>
      <c r="J56" s="39">
        <v>10181.65</v>
      </c>
      <c r="K56" s="39">
        <v>13746.298000000001</v>
      </c>
    </row>
    <row r="57" spans="2:11" ht="25.5" x14ac:dyDescent="0.25">
      <c r="B57" s="33" t="s">
        <v>118</v>
      </c>
      <c r="C57" s="39">
        <v>456.39017999999999</v>
      </c>
      <c r="D57" s="39">
        <v>500.28305</v>
      </c>
      <c r="E57" s="39">
        <v>551.15850999999998</v>
      </c>
      <c r="F57" s="39">
        <v>383.26261999999997</v>
      </c>
      <c r="G57" s="39">
        <v>321.62971000000005</v>
      </c>
      <c r="H57" s="39">
        <v>222.5104</v>
      </c>
      <c r="I57" s="39">
        <v>8.8306399999999989</v>
      </c>
      <c r="J57" s="39">
        <v>84.5</v>
      </c>
      <c r="K57" s="39">
        <v>1357.8978999999999</v>
      </c>
    </row>
    <row r="58" spans="2:11" x14ac:dyDescent="0.25">
      <c r="B58" s="33" t="s">
        <v>119</v>
      </c>
      <c r="C58" s="39">
        <v>757.83</v>
      </c>
      <c r="D58" s="39">
        <v>724.226</v>
      </c>
      <c r="E58" s="39">
        <v>574.75</v>
      </c>
      <c r="F58" s="39">
        <v>616.60550000000001</v>
      </c>
      <c r="G58" s="39">
        <v>830.54300000000001</v>
      </c>
      <c r="H58" s="39">
        <v>679.101</v>
      </c>
      <c r="I58" s="39">
        <v>549.22046</v>
      </c>
      <c r="J58" s="39">
        <v>809.7</v>
      </c>
      <c r="K58" s="39">
        <v>969.16721999999993</v>
      </c>
    </row>
    <row r="59" spans="2:11" ht="25.5" x14ac:dyDescent="0.25">
      <c r="B59" s="33" t="s">
        <v>120</v>
      </c>
      <c r="C59" s="39">
        <v>3586.0378999999998</v>
      </c>
      <c r="D59" s="39">
        <v>6176.1590999999999</v>
      </c>
      <c r="E59" s="39">
        <v>2229.5259999999998</v>
      </c>
      <c r="F59" s="39">
        <v>2509.3195000000001</v>
      </c>
      <c r="G59" s="39">
        <v>7356.4949999999999</v>
      </c>
      <c r="H59" s="39">
        <v>6884.74</v>
      </c>
      <c r="I59" s="39">
        <v>5198.4679699999997</v>
      </c>
      <c r="J59" s="39">
        <v>4271.2299999999996</v>
      </c>
      <c r="K59" s="39">
        <v>10350.381599999999</v>
      </c>
    </row>
    <row r="60" spans="2:11" x14ac:dyDescent="0.25">
      <c r="B60" s="33" t="s">
        <v>121</v>
      </c>
      <c r="C60" s="39">
        <v>414848.20519999997</v>
      </c>
      <c r="D60" s="39">
        <v>435063.13639999996</v>
      </c>
      <c r="E60" s="39">
        <v>1266776.1409</v>
      </c>
      <c r="F60" s="39">
        <v>423961.87057999999</v>
      </c>
      <c r="G60" s="39">
        <v>283926.42510000005</v>
      </c>
      <c r="H60" s="39">
        <v>354165.65470999997</v>
      </c>
      <c r="I60" s="39">
        <v>398327.24449999997</v>
      </c>
      <c r="J60" s="39">
        <v>445504.67</v>
      </c>
      <c r="K60" s="39">
        <v>568249.34100000001</v>
      </c>
    </row>
    <row r="61" spans="2:11" ht="38.25" x14ac:dyDescent="0.25">
      <c r="B61" s="33" t="s">
        <v>122</v>
      </c>
      <c r="C61" s="39">
        <v>45489.66491</v>
      </c>
      <c r="D61" s="39">
        <v>86836.148000000001</v>
      </c>
      <c r="E61" s="39">
        <v>69704.258959999992</v>
      </c>
      <c r="F61" s="39">
        <v>73237.381400000013</v>
      </c>
      <c r="G61" s="39">
        <v>66312.54522</v>
      </c>
      <c r="H61" s="39">
        <v>83720.071309999999</v>
      </c>
      <c r="I61" s="39">
        <v>95239.64476000001</v>
      </c>
      <c r="J61" s="39">
        <v>87128.02</v>
      </c>
      <c r="K61" s="39">
        <v>108675.88146999999</v>
      </c>
    </row>
    <row r="62" spans="2:11" x14ac:dyDescent="0.25">
      <c r="B62" s="33" t="s">
        <v>123</v>
      </c>
      <c r="C62" s="39">
        <v>202520.6691</v>
      </c>
      <c r="D62" s="39">
        <v>214501.33483000001</v>
      </c>
      <c r="E62" s="39">
        <v>193744.6341</v>
      </c>
      <c r="F62" s="39">
        <v>163017.04587999999</v>
      </c>
      <c r="G62" s="39">
        <v>208070.57271000001</v>
      </c>
      <c r="H62" s="39">
        <v>222183.49908000001</v>
      </c>
      <c r="I62" s="39">
        <v>205217.35485</v>
      </c>
      <c r="J62" s="39">
        <v>160298.6</v>
      </c>
      <c r="K62" s="39">
        <v>151730.89262</v>
      </c>
    </row>
    <row r="63" spans="2:11" x14ac:dyDescent="0.25">
      <c r="B63" s="33" t="s">
        <v>124</v>
      </c>
      <c r="C63" s="39">
        <v>56461.542090000003</v>
      </c>
      <c r="D63" s="39">
        <v>33718.033689999997</v>
      </c>
      <c r="E63" s="39">
        <v>45996.04868</v>
      </c>
      <c r="F63" s="39">
        <v>76148.488980000009</v>
      </c>
      <c r="G63" s="39">
        <v>51062.006369999996</v>
      </c>
      <c r="H63" s="39">
        <v>45718.908960000001</v>
      </c>
      <c r="I63" s="39">
        <v>35429.456579999998</v>
      </c>
      <c r="J63" s="39">
        <v>96162.15</v>
      </c>
      <c r="K63" s="39">
        <v>41619.928789999998</v>
      </c>
    </row>
    <row r="64" spans="2:11" x14ac:dyDescent="0.25">
      <c r="B64" s="33" t="s">
        <v>125</v>
      </c>
      <c r="C64" s="39">
        <v>193.50903</v>
      </c>
      <c r="D64" s="39">
        <v>171.87049999999999</v>
      </c>
      <c r="E64" s="39">
        <v>124.0617</v>
      </c>
      <c r="F64" s="39">
        <v>200.92</v>
      </c>
      <c r="G64" s="39">
        <v>686.36721999999997</v>
      </c>
      <c r="H64" s="39">
        <v>461.90199999999999</v>
      </c>
      <c r="I64" s="39">
        <v>706.4307</v>
      </c>
      <c r="J64" s="39">
        <v>20047.560000000001</v>
      </c>
      <c r="K64" s="39">
        <v>828.57169999999996</v>
      </c>
    </row>
    <row r="65" spans="2:11" x14ac:dyDescent="0.25">
      <c r="B65" s="33" t="s">
        <v>126</v>
      </c>
      <c r="C65" s="39">
        <v>5695.1409999999996</v>
      </c>
      <c r="D65" s="39">
        <v>532.44312000000002</v>
      </c>
      <c r="E65" s="39">
        <v>334.84820999999999</v>
      </c>
      <c r="F65" s="39">
        <v>4587.8185000000003</v>
      </c>
      <c r="G65" s="39">
        <v>5263.8962899999997</v>
      </c>
      <c r="H65" s="39">
        <v>15195.3861</v>
      </c>
      <c r="I65" s="39">
        <v>4480.3099199999997</v>
      </c>
      <c r="J65" s="39">
        <v>11748.24</v>
      </c>
      <c r="K65" s="39">
        <v>20554.937699999999</v>
      </c>
    </row>
    <row r="66" spans="2:11" x14ac:dyDescent="0.25">
      <c r="B66" s="33" t="s">
        <v>127</v>
      </c>
      <c r="C66" s="39">
        <v>658.35149999999999</v>
      </c>
      <c r="D66" s="39">
        <v>1757.0146000000002</v>
      </c>
      <c r="E66" s="39">
        <v>8325.4892600000003</v>
      </c>
      <c r="F66" s="39">
        <v>34456.783889999999</v>
      </c>
      <c r="G66" s="39">
        <v>8430.6370600000009</v>
      </c>
      <c r="H66" s="39">
        <v>55915.125399999997</v>
      </c>
      <c r="I66" s="39">
        <v>9256.5091999999986</v>
      </c>
      <c r="J66" s="39">
        <v>21907.88</v>
      </c>
      <c r="K66" s="39">
        <v>35974.086900000002</v>
      </c>
    </row>
    <row r="67" spans="2:11" x14ac:dyDescent="0.25">
      <c r="B67" s="33" t="s">
        <v>128</v>
      </c>
      <c r="C67" s="39">
        <v>2.35981</v>
      </c>
      <c r="D67" s="39">
        <v>0.48905999999999999</v>
      </c>
      <c r="E67" s="39">
        <v>0.54113999999999995</v>
      </c>
      <c r="F67" s="39">
        <v>0.51023000000000007</v>
      </c>
      <c r="G67" s="39">
        <v>0.40899999999999997</v>
      </c>
      <c r="H67" s="39">
        <v>0.499</v>
      </c>
      <c r="I67" s="39">
        <v>0.40749999999999997</v>
      </c>
      <c r="J67" s="39">
        <v>0</v>
      </c>
      <c r="K67" s="39">
        <v>0.95899999999999996</v>
      </c>
    </row>
    <row r="68" spans="2:11" x14ac:dyDescent="0.25">
      <c r="B68" s="33" t="s">
        <v>129</v>
      </c>
      <c r="C68" s="39">
        <v>12660.30409</v>
      </c>
      <c r="D68" s="39">
        <v>37680.892749999999</v>
      </c>
      <c r="E68" s="39">
        <v>34066.070439999996</v>
      </c>
      <c r="F68" s="39">
        <v>12041.766810000001</v>
      </c>
      <c r="G68" s="39">
        <v>35164.094299999902</v>
      </c>
      <c r="H68" s="39">
        <v>59458.749939999994</v>
      </c>
      <c r="I68" s="39">
        <v>13144.356119999999</v>
      </c>
      <c r="J68" s="39">
        <v>41275.370000000003</v>
      </c>
      <c r="K68" s="39">
        <v>36858.990969999999</v>
      </c>
    </row>
    <row r="69" spans="2:11" ht="25.5" x14ac:dyDescent="0.25">
      <c r="B69" s="33" t="s">
        <v>130</v>
      </c>
      <c r="C69" s="39">
        <v>7473.3255899999995</v>
      </c>
      <c r="D69" s="39">
        <v>5177.8868300000004</v>
      </c>
      <c r="E69" s="39">
        <v>11320.869550000001</v>
      </c>
      <c r="F69" s="39">
        <v>8283.9540799999995</v>
      </c>
      <c r="G69" s="39">
        <v>7630.5308700000005</v>
      </c>
      <c r="H69" s="39">
        <v>9171.3495999999996</v>
      </c>
      <c r="I69" s="39">
        <v>7122.5918600000005</v>
      </c>
      <c r="J69" s="39">
        <v>45647.99</v>
      </c>
      <c r="K69" s="39">
        <v>33523.796390000003</v>
      </c>
    </row>
    <row r="70" spans="2:11" x14ac:dyDescent="0.25">
      <c r="B70" s="33" t="s">
        <v>131</v>
      </c>
      <c r="C70" s="39">
        <v>2832.0231400000002</v>
      </c>
      <c r="D70" s="39">
        <v>2565.4304900000002</v>
      </c>
      <c r="E70" s="39">
        <v>4873.4481999999998</v>
      </c>
      <c r="F70" s="39">
        <v>4324.96065</v>
      </c>
      <c r="G70" s="39">
        <v>4321.8083499999993</v>
      </c>
      <c r="H70" s="39">
        <v>6370.6910699999999</v>
      </c>
      <c r="I70" s="39">
        <v>5944.7076100000004</v>
      </c>
      <c r="J70" s="39">
        <v>7299.76</v>
      </c>
      <c r="K70" s="39">
        <v>22247.081600000001</v>
      </c>
    </row>
    <row r="71" spans="2:11" x14ac:dyDescent="0.25">
      <c r="B71" s="33" t="s">
        <v>132</v>
      </c>
      <c r="C71" s="40">
        <v>2.4294000000000002</v>
      </c>
      <c r="D71" s="41">
        <v>3.758</v>
      </c>
      <c r="E71" s="41">
        <v>4.5369999999999999</v>
      </c>
      <c r="F71" s="41">
        <v>1.4E-2</v>
      </c>
      <c r="G71" s="39">
        <v>0</v>
      </c>
      <c r="H71" s="39">
        <v>0</v>
      </c>
      <c r="I71" s="39">
        <v>0</v>
      </c>
      <c r="J71" s="39">
        <v>0</v>
      </c>
      <c r="K71" s="39">
        <v>0.01</v>
      </c>
    </row>
    <row r="72" spans="2:11" ht="25.5" x14ac:dyDescent="0.25">
      <c r="B72" s="33" t="s">
        <v>133</v>
      </c>
      <c r="C72" s="39">
        <v>12.29209</v>
      </c>
      <c r="D72" s="39">
        <v>30.83155</v>
      </c>
      <c r="E72" s="39">
        <v>15.305759999999999</v>
      </c>
      <c r="F72" s="39">
        <v>934.28624000000002</v>
      </c>
      <c r="G72" s="39">
        <v>1636.1819800000001</v>
      </c>
      <c r="H72" s="39">
        <v>1312.9251999999999</v>
      </c>
      <c r="I72" s="39">
        <v>1118.96828</v>
      </c>
      <c r="J72" s="39">
        <v>3103.56</v>
      </c>
      <c r="K72" s="39">
        <v>6742.0150700000004</v>
      </c>
    </row>
    <row r="73" spans="2:11" ht="25.5" x14ac:dyDescent="0.25">
      <c r="B73" s="33" t="s">
        <v>134</v>
      </c>
      <c r="C73" s="39">
        <v>1094.9377400000001</v>
      </c>
      <c r="D73" s="39">
        <v>3179.7653399999999</v>
      </c>
      <c r="E73" s="39">
        <v>1468.0368600000002</v>
      </c>
      <c r="F73" s="39">
        <v>1872.51656</v>
      </c>
      <c r="G73" s="39">
        <v>2581.1492000000003</v>
      </c>
      <c r="H73" s="39">
        <v>4105.7190899999996</v>
      </c>
      <c r="I73" s="39">
        <v>2892.7406299999998</v>
      </c>
      <c r="J73" s="39">
        <v>2920.74</v>
      </c>
      <c r="K73" s="39">
        <v>1399.12943</v>
      </c>
    </row>
    <row r="74" spans="2:11" ht="25.5" x14ac:dyDescent="0.25">
      <c r="B74" s="33" t="s">
        <v>135</v>
      </c>
      <c r="C74" s="39">
        <v>8308.4306099999994</v>
      </c>
      <c r="D74" s="39">
        <v>8773.1291999999994</v>
      </c>
      <c r="E74" s="39">
        <v>10427.190570000001</v>
      </c>
      <c r="F74" s="39">
        <v>13714.19759</v>
      </c>
      <c r="G74" s="39">
        <v>16978.021109999998</v>
      </c>
      <c r="H74" s="39">
        <v>19148.213879999999</v>
      </c>
      <c r="I74" s="39">
        <v>38208.051220000001</v>
      </c>
      <c r="J74" s="39">
        <v>28052.05</v>
      </c>
      <c r="K74" s="39">
        <v>23981.458200000001</v>
      </c>
    </row>
    <row r="75" spans="2:11" x14ac:dyDescent="0.25">
      <c r="B75" s="33" t="s">
        <v>136</v>
      </c>
      <c r="C75" s="39">
        <v>36315.411390000001</v>
      </c>
      <c r="D75" s="39">
        <v>48208.204729999998</v>
      </c>
      <c r="E75" s="39">
        <v>38908.8315</v>
      </c>
      <c r="F75" s="39">
        <v>33515.528859999999</v>
      </c>
      <c r="G75" s="39">
        <v>31001.97652</v>
      </c>
      <c r="H75" s="39">
        <v>40820.057700000005</v>
      </c>
      <c r="I75" s="39">
        <v>34829.294190000001</v>
      </c>
      <c r="J75" s="39">
        <v>36936.35</v>
      </c>
      <c r="K75" s="39">
        <v>146457.76727000001</v>
      </c>
    </row>
    <row r="76" spans="2:11" x14ac:dyDescent="0.25">
      <c r="B76" s="33" t="s">
        <v>137</v>
      </c>
      <c r="C76" s="39">
        <v>20224.1335</v>
      </c>
      <c r="D76" s="39">
        <v>23620.196</v>
      </c>
      <c r="E76" s="39">
        <v>21874.848000000002</v>
      </c>
      <c r="F76" s="39">
        <v>20202.621999999999</v>
      </c>
      <c r="G76" s="39">
        <v>21512.944</v>
      </c>
      <c r="H76" s="39">
        <v>22912.080999999998</v>
      </c>
      <c r="I76" s="39">
        <v>18279.509469999997</v>
      </c>
      <c r="J76" s="39">
        <v>26392.06</v>
      </c>
      <c r="K76" s="39">
        <v>30726.962769999998</v>
      </c>
    </row>
    <row r="77" spans="2:11" ht="38.25" x14ac:dyDescent="0.25">
      <c r="B77" s="33" t="s">
        <v>138</v>
      </c>
      <c r="C77" s="39">
        <v>5402.8154000000004</v>
      </c>
      <c r="D77" s="39">
        <v>4472.9230700000007</v>
      </c>
      <c r="E77" s="39">
        <v>5243.0706</v>
      </c>
      <c r="F77" s="39">
        <v>6491.7110400000001</v>
      </c>
      <c r="G77" s="39">
        <v>6242.3047800000004</v>
      </c>
      <c r="H77" s="39">
        <v>5639.4169699999993</v>
      </c>
      <c r="I77" s="39">
        <v>6487.3194899999999</v>
      </c>
      <c r="J77" s="39">
        <v>9459.41</v>
      </c>
      <c r="K77" s="39">
        <v>63079.071490000002</v>
      </c>
    </row>
    <row r="78" spans="2:11" x14ac:dyDescent="0.25">
      <c r="B78" s="33" t="s">
        <v>139</v>
      </c>
      <c r="C78" s="39">
        <v>1640.2380000000001</v>
      </c>
      <c r="D78" s="39">
        <v>1030.5355999999999</v>
      </c>
      <c r="E78" s="39">
        <v>1201.0452</v>
      </c>
      <c r="F78" s="39">
        <v>882.44299999999998</v>
      </c>
      <c r="G78" s="39">
        <v>1106.2552800000001</v>
      </c>
      <c r="H78" s="39">
        <v>928.80100000000004</v>
      </c>
      <c r="I78" s="39">
        <v>1209.1420000000001</v>
      </c>
      <c r="J78" s="39">
        <v>1532.08</v>
      </c>
      <c r="K78" s="39">
        <v>1672.3720000000001</v>
      </c>
    </row>
    <row r="79" spans="2:11" x14ac:dyDescent="0.25">
      <c r="B79" s="33" t="s">
        <v>140</v>
      </c>
      <c r="C79" s="39">
        <v>772.81295999999998</v>
      </c>
      <c r="D79" s="39">
        <v>925.18700000000001</v>
      </c>
      <c r="E79" s="39">
        <v>787.22299999999996</v>
      </c>
      <c r="F79" s="39">
        <v>785.28049999999996</v>
      </c>
      <c r="G79" s="39">
        <v>1027.58303</v>
      </c>
      <c r="H79" s="39">
        <v>1117.1792700000001</v>
      </c>
      <c r="I79" s="39">
        <v>634.72865000000002</v>
      </c>
      <c r="J79" s="39">
        <v>3644.38</v>
      </c>
      <c r="K79" s="39">
        <v>809.41791000000001</v>
      </c>
    </row>
    <row r="80" spans="2:11" ht="25.5" x14ac:dyDescent="0.25">
      <c r="B80" s="33" t="s">
        <v>141</v>
      </c>
      <c r="C80" s="39">
        <v>1118.11241</v>
      </c>
      <c r="D80" s="39">
        <v>1886.63546</v>
      </c>
      <c r="E80" s="39">
        <v>1339.5059099999999</v>
      </c>
      <c r="F80" s="39">
        <v>837.53618999999992</v>
      </c>
      <c r="G80" s="39">
        <v>1012.25518</v>
      </c>
      <c r="H80" s="39">
        <v>1109.1981799999999</v>
      </c>
      <c r="I80" s="39">
        <v>1011.24972</v>
      </c>
      <c r="J80" s="39">
        <v>1343.18</v>
      </c>
      <c r="K80" s="39">
        <v>1346.5304900000001</v>
      </c>
    </row>
    <row r="81" spans="2:11" x14ac:dyDescent="0.25">
      <c r="B81" s="33" t="s">
        <v>142</v>
      </c>
      <c r="C81" s="39">
        <v>21130.151870000002</v>
      </c>
      <c r="D81" s="39">
        <v>13681.17057</v>
      </c>
      <c r="E81" s="39">
        <v>14283.89093</v>
      </c>
      <c r="F81" s="39">
        <v>12619.819150000001</v>
      </c>
      <c r="G81" s="39">
        <v>10898.63654</v>
      </c>
      <c r="H81" s="39">
        <v>8434.683140000001</v>
      </c>
      <c r="I81" s="39">
        <v>12862.60331</v>
      </c>
      <c r="J81" s="39">
        <v>11738.11</v>
      </c>
      <c r="K81" s="39">
        <v>11237.35823</v>
      </c>
    </row>
    <row r="82" spans="2:11" x14ac:dyDescent="0.25">
      <c r="B82" s="33" t="s">
        <v>143</v>
      </c>
      <c r="C82" s="39">
        <v>16196.91149</v>
      </c>
      <c r="D82" s="39">
        <v>502099.93755999627</v>
      </c>
      <c r="E82" s="39">
        <v>26141.572339999999</v>
      </c>
      <c r="F82" s="39">
        <v>20361.504129999998</v>
      </c>
      <c r="G82" s="39">
        <v>18155.12744</v>
      </c>
      <c r="H82" s="39">
        <v>18516.557570000001</v>
      </c>
      <c r="I82" s="39">
        <v>21257.128230000002</v>
      </c>
      <c r="J82" s="39">
        <v>28595.31</v>
      </c>
      <c r="K82" s="39">
        <v>57834.073020000003</v>
      </c>
    </row>
    <row r="83" spans="2:11" x14ac:dyDescent="0.25">
      <c r="B83" s="33" t="s">
        <v>144</v>
      </c>
      <c r="C83" s="39">
        <v>21026.572539999997</v>
      </c>
      <c r="D83" s="39">
        <v>185302.33187999998</v>
      </c>
      <c r="E83" s="39">
        <v>30008.69038</v>
      </c>
      <c r="F83" s="39">
        <v>23606.828170000001</v>
      </c>
      <c r="G83" s="39">
        <v>27132.109840000001</v>
      </c>
      <c r="H83" s="39">
        <v>5833.5114000000003</v>
      </c>
      <c r="I83" s="39">
        <v>15217.199640000001</v>
      </c>
      <c r="J83" s="39">
        <v>20943.990000000002</v>
      </c>
      <c r="K83" s="39">
        <v>29703.552899999999</v>
      </c>
    </row>
    <row r="84" spans="2:11" x14ac:dyDescent="0.25">
      <c r="B84" s="33" t="s">
        <v>145</v>
      </c>
      <c r="C84" s="39">
        <v>752.17169999999999</v>
      </c>
      <c r="D84" s="39">
        <v>692.17610000000002</v>
      </c>
      <c r="E84" s="39">
        <v>516.08749999999998</v>
      </c>
      <c r="F84" s="39">
        <v>93.199799999999996</v>
      </c>
      <c r="G84" s="39">
        <v>1.5609999999999999</v>
      </c>
      <c r="H84" s="39">
        <v>22.843900000000001</v>
      </c>
      <c r="I84" s="39">
        <v>10.267200000000001</v>
      </c>
      <c r="J84" s="39">
        <v>38.43</v>
      </c>
      <c r="K84" s="39">
        <v>22.589500000000001</v>
      </c>
    </row>
    <row r="85" spans="2:11" x14ac:dyDescent="0.25">
      <c r="B85" s="33" t="s">
        <v>146</v>
      </c>
      <c r="C85" s="39">
        <v>538238.30301000003</v>
      </c>
      <c r="D85" s="39">
        <v>42978.578119999998</v>
      </c>
      <c r="E85" s="39">
        <v>24441.288840000001</v>
      </c>
      <c r="F85" s="39">
        <v>14364.786269999999</v>
      </c>
      <c r="G85" s="39">
        <v>15668.941480000001</v>
      </c>
      <c r="H85" s="39">
        <v>15369.12903</v>
      </c>
      <c r="I85" s="39">
        <v>19244.633289999998</v>
      </c>
      <c r="J85" s="39">
        <v>30467.42</v>
      </c>
      <c r="K85" s="39">
        <v>36219.102460000002</v>
      </c>
    </row>
    <row r="86" spans="2:11" x14ac:dyDescent="0.25">
      <c r="B86" s="33" t="s">
        <v>147</v>
      </c>
      <c r="C86" s="39">
        <v>34502.361499999999</v>
      </c>
      <c r="D86" s="39">
        <v>30067.651399999999</v>
      </c>
      <c r="E86" s="39">
        <v>32280.052100000001</v>
      </c>
      <c r="F86" s="39">
        <v>20220.857199999999</v>
      </c>
      <c r="G86" s="39">
        <v>26444.901699999999</v>
      </c>
      <c r="H86" s="39">
        <v>16260.303599999999</v>
      </c>
      <c r="I86" s="39">
        <v>19387.1659</v>
      </c>
      <c r="J86" s="39">
        <v>28258.99</v>
      </c>
      <c r="K86" s="39">
        <v>114140.2282</v>
      </c>
    </row>
    <row r="87" spans="2:11" x14ac:dyDescent="0.25">
      <c r="B87" s="33" t="s">
        <v>148</v>
      </c>
      <c r="C87" s="39">
        <v>29570.17136</v>
      </c>
      <c r="D87" s="39">
        <v>20865.84143</v>
      </c>
      <c r="E87" s="39">
        <v>11981.190990000001</v>
      </c>
      <c r="F87" s="39">
        <v>16908.921609999998</v>
      </c>
      <c r="G87" s="39">
        <v>14294.838099999999</v>
      </c>
      <c r="H87" s="39">
        <v>19569.895510000002</v>
      </c>
      <c r="I87" s="39">
        <v>9109.7376000000004</v>
      </c>
      <c r="J87" s="39">
        <v>59120.03</v>
      </c>
      <c r="K87" s="39">
        <v>30688.960950000001</v>
      </c>
    </row>
    <row r="88" spans="2:11" x14ac:dyDescent="0.25">
      <c r="B88" s="33" t="s">
        <v>149</v>
      </c>
      <c r="C88" s="39">
        <v>345713.54741</v>
      </c>
      <c r="D88" s="39">
        <v>296995.92288999999</v>
      </c>
      <c r="E88" s="39">
        <v>189693.74705999999</v>
      </c>
      <c r="F88" s="39">
        <v>312424.15253999998</v>
      </c>
      <c r="G88" s="39">
        <v>148295.10147999998</v>
      </c>
      <c r="H88" s="39">
        <v>162912.36516999998</v>
      </c>
      <c r="I88" s="39">
        <v>170682.64858000001</v>
      </c>
      <c r="J88" s="39">
        <v>328251.02</v>
      </c>
      <c r="K88" s="39">
        <v>182711.89568000002</v>
      </c>
    </row>
    <row r="89" spans="2:11" x14ac:dyDescent="0.25">
      <c r="B89" s="33" t="s">
        <v>150</v>
      </c>
      <c r="C89" s="39">
        <v>231.5137</v>
      </c>
      <c r="D89" s="39">
        <v>204.90360000000001</v>
      </c>
      <c r="E89" s="39">
        <v>260.95690000000002</v>
      </c>
      <c r="F89" s="39">
        <v>163478.76209999999</v>
      </c>
      <c r="G89" s="39">
        <v>1078.3824</v>
      </c>
      <c r="H89" s="39">
        <v>812.42987000000005</v>
      </c>
      <c r="I89" s="39">
        <v>90.837029999999999</v>
      </c>
      <c r="J89" s="39">
        <v>2756.68</v>
      </c>
      <c r="K89" s="39">
        <v>102.5771</v>
      </c>
    </row>
    <row r="90" spans="2:11" ht="25.5" x14ac:dyDescent="0.25">
      <c r="B90" s="33" t="s">
        <v>151</v>
      </c>
      <c r="C90" s="39">
        <v>1093.37084</v>
      </c>
      <c r="D90" s="39">
        <v>846.12619999999993</v>
      </c>
      <c r="E90" s="39">
        <v>2891.6261300000001</v>
      </c>
      <c r="F90" s="39">
        <v>2912.4872500000001</v>
      </c>
      <c r="G90" s="39">
        <v>3346.28937</v>
      </c>
      <c r="H90" s="39">
        <v>837.6145600000001</v>
      </c>
      <c r="I90" s="39">
        <v>992.05777</v>
      </c>
      <c r="J90" s="39">
        <v>2268.84</v>
      </c>
      <c r="K90" s="39">
        <v>3354.4731000000002</v>
      </c>
    </row>
    <row r="91" spans="2:11" x14ac:dyDescent="0.25">
      <c r="B91" s="33" t="s">
        <v>152</v>
      </c>
      <c r="C91" s="39">
        <v>104702.1894</v>
      </c>
      <c r="D91" s="39">
        <v>674706.66850000003</v>
      </c>
      <c r="E91" s="39">
        <v>118136.86568999999</v>
      </c>
      <c r="F91" s="39">
        <f>197599.83331-86</f>
        <v>197513.83330999999</v>
      </c>
      <c r="G91" s="39">
        <v>23230.175449999999</v>
      </c>
      <c r="H91" s="39">
        <v>98883.555970000001</v>
      </c>
      <c r="I91" s="39">
        <v>60990.819069999998</v>
      </c>
      <c r="J91" s="39">
        <v>119630.07</v>
      </c>
      <c r="K91" s="39">
        <v>86670.44081</v>
      </c>
    </row>
    <row r="92" spans="2:11" x14ac:dyDescent="0.25">
      <c r="B92" s="33" t="s">
        <v>153</v>
      </c>
      <c r="C92" s="41">
        <v>0.33700000000000002</v>
      </c>
      <c r="D92" s="41">
        <v>98.616</v>
      </c>
      <c r="E92" s="40">
        <v>2.6819999999999999</v>
      </c>
      <c r="F92" s="42">
        <v>1.17953</v>
      </c>
      <c r="G92" s="39">
        <v>0.01</v>
      </c>
      <c r="H92" s="42">
        <v>3.9992700000000001</v>
      </c>
      <c r="I92" s="41">
        <v>0.17299999999999999</v>
      </c>
      <c r="J92" s="39">
        <v>11.65</v>
      </c>
      <c r="K92" s="39">
        <v>17.738599999999998</v>
      </c>
    </row>
    <row r="93" spans="2:11" x14ac:dyDescent="0.25">
      <c r="B93" s="33" t="s">
        <v>154</v>
      </c>
      <c r="C93" s="39">
        <v>46.650800000000004</v>
      </c>
      <c r="D93" s="39">
        <v>130.97044</v>
      </c>
      <c r="E93" s="39">
        <v>598.87440000000004</v>
      </c>
      <c r="F93" s="39">
        <v>847.875</v>
      </c>
      <c r="G93" s="39">
        <v>783.99364000000003</v>
      </c>
      <c r="H93" s="39">
        <v>1032.9589599999999</v>
      </c>
      <c r="I93" s="39">
        <v>551.26350000000002</v>
      </c>
      <c r="J93" s="39">
        <v>1115.9100000000001</v>
      </c>
      <c r="K93" s="39">
        <v>1071.15229</v>
      </c>
    </row>
    <row r="94" spans="2:11" x14ac:dyDescent="0.25">
      <c r="B94" s="33" t="s">
        <v>155</v>
      </c>
      <c r="C94" s="39">
        <v>7942.2519000000002</v>
      </c>
      <c r="D94" s="39">
        <v>9311.5874000000003</v>
      </c>
      <c r="E94" s="39">
        <v>6642.558</v>
      </c>
      <c r="F94" s="39">
        <v>11818.2907</v>
      </c>
      <c r="G94" s="39">
        <v>4408.2280000000001</v>
      </c>
      <c r="H94" s="39">
        <v>4435.9513999999999</v>
      </c>
      <c r="I94" s="39">
        <v>3962.1162899999999</v>
      </c>
      <c r="J94" s="39">
        <v>4465.72</v>
      </c>
      <c r="K94" s="39">
        <v>5159.2666799999997</v>
      </c>
    </row>
    <row r="95" spans="2:11" x14ac:dyDescent="0.25">
      <c r="B95" s="33" t="s">
        <v>156</v>
      </c>
      <c r="C95" s="39">
        <v>906.47919999999999</v>
      </c>
      <c r="D95" s="39">
        <v>1105.8650400000001</v>
      </c>
      <c r="E95" s="39">
        <v>726.63199999999995</v>
      </c>
      <c r="F95" s="39">
        <v>1008.18579</v>
      </c>
      <c r="G95" s="39">
        <v>2207.2823900000003</v>
      </c>
      <c r="H95" s="39">
        <v>2975.3958499999999</v>
      </c>
      <c r="I95" s="39">
        <v>2540.5976900000001</v>
      </c>
      <c r="J95" s="39">
        <v>3155.06</v>
      </c>
      <c r="K95" s="39">
        <v>1903.4909299999999</v>
      </c>
    </row>
    <row r="96" spans="2:11" x14ac:dyDescent="0.25">
      <c r="B96" s="33" t="s">
        <v>157</v>
      </c>
      <c r="C96" s="39">
        <v>3345.7299500000004</v>
      </c>
      <c r="D96" s="39">
        <v>4472.0488099999993</v>
      </c>
      <c r="E96" s="39">
        <v>6400.9950500000004</v>
      </c>
      <c r="F96" s="39">
        <v>8514.1678400000001</v>
      </c>
      <c r="G96" s="39">
        <v>7246.0877699999992</v>
      </c>
      <c r="H96" s="39">
        <v>7100.1233400000001</v>
      </c>
      <c r="I96" s="39">
        <v>6947.1111200000005</v>
      </c>
      <c r="J96" s="39">
        <v>7717.74</v>
      </c>
      <c r="K96" s="39">
        <v>8407.3112200000014</v>
      </c>
    </row>
    <row r="97" spans="2:11" ht="38.25" x14ac:dyDescent="0.25">
      <c r="B97" s="33" t="s">
        <v>158</v>
      </c>
      <c r="C97" s="39">
        <v>1189.5003100000001</v>
      </c>
      <c r="D97" s="39">
        <v>933.67600000000004</v>
      </c>
      <c r="E97" s="39">
        <v>131.49600000000001</v>
      </c>
      <c r="F97" s="39">
        <v>82.801199999999994</v>
      </c>
      <c r="G97" s="39">
        <v>32.820999999999998</v>
      </c>
      <c r="H97" s="39">
        <v>21.224</v>
      </c>
      <c r="I97" s="39">
        <v>74.204999999999998</v>
      </c>
      <c r="J97" s="39">
        <v>77.400000000000006</v>
      </c>
      <c r="K97" s="39">
        <v>30.096</v>
      </c>
    </row>
    <row r="98" spans="2:11" ht="25.5" x14ac:dyDescent="0.25">
      <c r="B98" s="33" t="s">
        <v>159</v>
      </c>
      <c r="C98" s="39">
        <v>52.348300000000002</v>
      </c>
      <c r="D98" s="39">
        <v>64.867099999999994</v>
      </c>
      <c r="E98" s="39">
        <v>44.143000000000001</v>
      </c>
      <c r="F98" s="39">
        <v>59.356999999999999</v>
      </c>
      <c r="G98" s="39">
        <v>59.859660000000005</v>
      </c>
      <c r="H98" s="39">
        <v>91.875</v>
      </c>
      <c r="I98" s="39">
        <v>41.85</v>
      </c>
      <c r="J98" s="39">
        <v>43.65</v>
      </c>
      <c r="K98" s="39">
        <v>54.42</v>
      </c>
    </row>
    <row r="99" spans="2:11" x14ac:dyDescent="0.25">
      <c r="B99" s="33" t="s">
        <v>160</v>
      </c>
      <c r="C99" s="39">
        <v>233.36812</v>
      </c>
      <c r="D99" s="39">
        <v>61.436999999999998</v>
      </c>
      <c r="E99" s="39">
        <v>42.220999999999997</v>
      </c>
      <c r="F99" s="39">
        <v>196.054</v>
      </c>
      <c r="G99" s="39">
        <v>496.28300000000002</v>
      </c>
      <c r="H99" s="39">
        <v>173.834</v>
      </c>
      <c r="I99" s="39">
        <v>163.6865</v>
      </c>
      <c r="J99" s="39">
        <v>134.19999999999999</v>
      </c>
      <c r="K99" s="39">
        <v>171.678</v>
      </c>
    </row>
    <row r="100" spans="2:11" ht="25.5" x14ac:dyDescent="0.25">
      <c r="B100" s="33" t="s">
        <v>161</v>
      </c>
      <c r="C100" s="39">
        <v>503.05968000000001</v>
      </c>
      <c r="D100" s="39">
        <v>493.005</v>
      </c>
      <c r="E100" s="39">
        <v>328.79</v>
      </c>
      <c r="F100" s="39">
        <v>10.45612</v>
      </c>
      <c r="G100" s="39">
        <v>370.69276000000002</v>
      </c>
      <c r="H100" s="39">
        <v>343.61250000000001</v>
      </c>
      <c r="I100" s="39">
        <v>329.73050000000001</v>
      </c>
      <c r="J100" s="39">
        <v>2868.28</v>
      </c>
      <c r="K100" s="39">
        <v>404.8646</v>
      </c>
    </row>
    <row r="101" spans="2:11" x14ac:dyDescent="0.25">
      <c r="B101" s="33" t="s">
        <v>162</v>
      </c>
      <c r="C101" s="39">
        <v>1400.3403999999998</v>
      </c>
      <c r="D101" s="39">
        <v>1138.6183999999998</v>
      </c>
      <c r="E101" s="39">
        <v>1086.2533999999998</v>
      </c>
      <c r="F101" s="39">
        <v>1636.1267399999999</v>
      </c>
      <c r="G101" s="39">
        <v>1283.6405099999999</v>
      </c>
      <c r="H101" s="39">
        <v>1207.56666</v>
      </c>
      <c r="I101" s="39">
        <v>1161.05772</v>
      </c>
      <c r="J101" s="39">
        <v>1271.3800000000001</v>
      </c>
      <c r="K101" s="39">
        <v>1391.47099</v>
      </c>
    </row>
    <row r="102" spans="2:11" ht="25.5" x14ac:dyDescent="0.25">
      <c r="B102" s="33" t="s">
        <v>163</v>
      </c>
      <c r="C102" s="39">
        <v>6687.5141700000004</v>
      </c>
      <c r="D102" s="39">
        <v>3234.70316</v>
      </c>
      <c r="E102" s="39">
        <v>167655.29926</v>
      </c>
      <c r="F102" s="39">
        <v>5449.0394999999999</v>
      </c>
      <c r="G102" s="39">
        <v>4211.2080500000002</v>
      </c>
      <c r="H102" s="39">
        <v>3468.2448999999997</v>
      </c>
      <c r="I102" s="39">
        <v>3194.7340199999999</v>
      </c>
      <c r="J102" s="39">
        <v>1718.91</v>
      </c>
      <c r="K102" s="39">
        <v>3774.9511200000002</v>
      </c>
    </row>
    <row r="103" spans="2:11" x14ac:dyDescent="0.25">
      <c r="B103" s="33" t="s">
        <v>164</v>
      </c>
      <c r="C103" s="39">
        <v>15905.52002</v>
      </c>
      <c r="D103" s="39">
        <v>17021.3688</v>
      </c>
      <c r="E103" s="39">
        <v>15129.211150000001</v>
      </c>
      <c r="F103" s="39">
        <v>13992.44449</v>
      </c>
      <c r="G103" s="39">
        <v>12581.47084</v>
      </c>
      <c r="H103" s="39">
        <v>14274.13233</v>
      </c>
      <c r="I103" s="39">
        <v>14404.41805</v>
      </c>
      <c r="J103" s="39">
        <v>17106.73</v>
      </c>
      <c r="K103" s="39">
        <v>18042.691699999999</v>
      </c>
    </row>
    <row r="104" spans="2:11" x14ac:dyDescent="0.25">
      <c r="B104" s="33" t="s">
        <v>165</v>
      </c>
      <c r="C104" s="39">
        <v>0</v>
      </c>
      <c r="D104" s="39">
        <v>0</v>
      </c>
      <c r="E104" s="39">
        <v>0</v>
      </c>
      <c r="F104" s="39">
        <v>0</v>
      </c>
      <c r="G104" s="39">
        <v>0.3831</v>
      </c>
      <c r="H104" s="39">
        <v>1.2490000000000001</v>
      </c>
      <c r="I104" s="39">
        <v>1.2549999999999999</v>
      </c>
      <c r="J104" s="39">
        <v>1.74</v>
      </c>
      <c r="K104" s="39">
        <v>2.9830000000000001</v>
      </c>
    </row>
    <row r="105" spans="2:11" x14ac:dyDescent="0.25">
      <c r="B105" s="33" t="s">
        <v>166</v>
      </c>
      <c r="C105" s="39">
        <v>0.7</v>
      </c>
      <c r="D105" s="39">
        <v>49.962000000000003</v>
      </c>
      <c r="E105" s="39">
        <v>29.306000000000001</v>
      </c>
      <c r="F105" s="39">
        <v>14.64</v>
      </c>
      <c r="G105" s="39">
        <v>21.052</v>
      </c>
      <c r="H105" s="39">
        <v>44.819000000000003</v>
      </c>
      <c r="I105" s="39">
        <v>79.53</v>
      </c>
      <c r="J105" s="39">
        <v>32.4</v>
      </c>
      <c r="K105" s="39">
        <v>16.893999999999998</v>
      </c>
    </row>
    <row r="106" spans="2:11" ht="25.5" x14ac:dyDescent="0.25">
      <c r="B106" s="33" t="s">
        <v>167</v>
      </c>
      <c r="C106" s="39">
        <v>107.2945</v>
      </c>
      <c r="D106" s="39">
        <v>174.60108</v>
      </c>
      <c r="E106" s="39">
        <v>89.874200000000002</v>
      </c>
      <c r="F106" s="39">
        <v>0</v>
      </c>
      <c r="G106" s="39">
        <v>0</v>
      </c>
      <c r="H106" s="39">
        <v>186.93100000000001</v>
      </c>
      <c r="I106" s="39">
        <v>27.734999999999999</v>
      </c>
      <c r="J106" s="39">
        <v>0</v>
      </c>
      <c r="K106" s="39">
        <v>39.15</v>
      </c>
    </row>
    <row r="107" spans="2:11" x14ac:dyDescent="0.25">
      <c r="B107" s="33" t="s">
        <v>168</v>
      </c>
      <c r="C107" s="39">
        <v>8.7869200000000003</v>
      </c>
      <c r="D107" s="39">
        <v>0</v>
      </c>
      <c r="E107" s="39">
        <v>0</v>
      </c>
      <c r="F107" s="39">
        <v>0</v>
      </c>
      <c r="G107" s="39">
        <v>0</v>
      </c>
      <c r="H107" s="39">
        <v>0</v>
      </c>
      <c r="I107" s="39">
        <v>0</v>
      </c>
      <c r="J107" s="39">
        <v>0</v>
      </c>
      <c r="K107" s="39">
        <v>0</v>
      </c>
    </row>
    <row r="108" spans="2:11" ht="25.5" x14ac:dyDescent="0.25">
      <c r="B108" s="33" t="s">
        <v>169</v>
      </c>
      <c r="C108" s="39">
        <v>1767.4913999999999</v>
      </c>
      <c r="D108" s="39">
        <v>1629.4263000000001</v>
      </c>
      <c r="E108" s="39">
        <v>1462.7743600000001</v>
      </c>
      <c r="F108" s="39">
        <v>2006.7658799999999</v>
      </c>
      <c r="G108" s="39">
        <v>869.76816000000008</v>
      </c>
      <c r="H108" s="39">
        <v>1085.7733999999998</v>
      </c>
      <c r="I108" s="39">
        <v>656.73880000000008</v>
      </c>
      <c r="J108" s="39">
        <v>837.84</v>
      </c>
      <c r="K108" s="39">
        <v>1861.04657</v>
      </c>
    </row>
    <row r="109" spans="2:11" ht="25.5" x14ac:dyDescent="0.25">
      <c r="B109" s="33" t="s">
        <v>170</v>
      </c>
      <c r="C109" s="39">
        <v>51.685499999999998</v>
      </c>
      <c r="D109" s="39">
        <v>152.90820000000002</v>
      </c>
      <c r="E109" s="39">
        <v>138.47200000000001</v>
      </c>
      <c r="F109" s="39">
        <v>180.36699999999999</v>
      </c>
      <c r="G109" s="39">
        <v>225.4607</v>
      </c>
      <c r="H109" s="39">
        <v>196.1104</v>
      </c>
      <c r="I109" s="39">
        <v>157.17910000000001</v>
      </c>
      <c r="J109" s="39">
        <v>222.62</v>
      </c>
      <c r="K109" s="39">
        <v>168.63096999999999</v>
      </c>
    </row>
    <row r="110" spans="2:11" x14ac:dyDescent="0.25">
      <c r="B110" s="33" t="s">
        <v>171</v>
      </c>
      <c r="C110" s="39">
        <v>11750.89265</v>
      </c>
      <c r="D110" s="39">
        <v>10761.428739999999</v>
      </c>
      <c r="E110" s="39">
        <v>15395.740019999999</v>
      </c>
      <c r="F110" s="39">
        <v>5729.5845999999992</v>
      </c>
      <c r="G110" s="39">
        <v>4344.5937800000002</v>
      </c>
      <c r="H110" s="39">
        <v>4929.3326999999999</v>
      </c>
      <c r="I110" s="39">
        <v>4072.7512000000002</v>
      </c>
      <c r="J110" s="39">
        <v>4320.41</v>
      </c>
      <c r="K110" s="39">
        <v>4573.9915999999994</v>
      </c>
    </row>
    <row r="111" spans="2:11" x14ac:dyDescent="0.25">
      <c r="B111" s="33" t="s">
        <v>172</v>
      </c>
      <c r="C111" s="39">
        <v>187.542</v>
      </c>
      <c r="D111" s="39">
        <v>351.76499999999999</v>
      </c>
      <c r="E111" s="39">
        <v>306.66699999999997</v>
      </c>
      <c r="F111" s="39">
        <v>236.041</v>
      </c>
      <c r="G111" s="39">
        <v>69.545000000000002</v>
      </c>
      <c r="H111" s="39">
        <v>450.97386999999998</v>
      </c>
      <c r="I111" s="39">
        <v>92.694000000000003</v>
      </c>
      <c r="J111" s="39">
        <v>140.16999999999999</v>
      </c>
      <c r="K111" s="39">
        <v>846.35590000000002</v>
      </c>
    </row>
    <row r="112" spans="2:11" x14ac:dyDescent="0.25">
      <c r="B112" s="33" t="s">
        <v>173</v>
      </c>
      <c r="C112" s="39">
        <v>755.78039999999999</v>
      </c>
      <c r="D112" s="39">
        <v>765.01</v>
      </c>
      <c r="E112" s="39">
        <v>791.80700000000002</v>
      </c>
      <c r="F112" s="39">
        <v>888.18200000000002</v>
      </c>
      <c r="G112" s="39">
        <v>910.84500000000003</v>
      </c>
      <c r="H112" s="39">
        <v>811.08399999999995</v>
      </c>
      <c r="I112" s="39">
        <v>719.49</v>
      </c>
      <c r="J112" s="39">
        <v>1236.67</v>
      </c>
      <c r="K112" s="39">
        <v>785.78800000000001</v>
      </c>
    </row>
    <row r="113" spans="2:11" x14ac:dyDescent="0.25">
      <c r="B113" s="33" t="s">
        <v>174</v>
      </c>
      <c r="C113" s="39">
        <v>433.6678</v>
      </c>
      <c r="D113" s="39">
        <v>321.125</v>
      </c>
      <c r="E113" s="39">
        <v>379.048</v>
      </c>
      <c r="F113" s="39">
        <v>451.42579999999998</v>
      </c>
      <c r="G113" s="39">
        <v>266.32299999999998</v>
      </c>
      <c r="H113" s="39">
        <v>268.70059000000003</v>
      </c>
      <c r="I113" s="39">
        <v>261.84893</v>
      </c>
      <c r="J113" s="39">
        <v>287.19</v>
      </c>
      <c r="K113" s="39">
        <v>333.03300000000002</v>
      </c>
    </row>
    <row r="114" spans="2:11" x14ac:dyDescent="0.25">
      <c r="B114" s="33" t="s">
        <v>175</v>
      </c>
      <c r="C114" s="39">
        <v>7312.3348599999999</v>
      </c>
      <c r="D114" s="39">
        <v>9524.1430899999996</v>
      </c>
      <c r="E114" s="39">
        <v>12618.715039999999</v>
      </c>
      <c r="F114" s="39">
        <v>9913.3040600000004</v>
      </c>
      <c r="G114" s="39">
        <v>6759.0737900000004</v>
      </c>
      <c r="H114" s="39">
        <v>7568.0179800000005</v>
      </c>
      <c r="I114" s="39">
        <v>7879.9893200000006</v>
      </c>
      <c r="J114" s="39">
        <v>12387.02</v>
      </c>
      <c r="K114" s="39">
        <v>12843.101560000001</v>
      </c>
    </row>
    <row r="115" spans="2:11" x14ac:dyDescent="0.25">
      <c r="B115" s="33" t="s">
        <v>176</v>
      </c>
      <c r="C115" s="39">
        <v>4506.3162999999995</v>
      </c>
      <c r="D115" s="39">
        <v>4721.1205</v>
      </c>
      <c r="E115" s="39">
        <v>3965.2400899999998</v>
      </c>
      <c r="F115" s="39">
        <v>3562.1610000000001</v>
      </c>
      <c r="G115" s="39">
        <v>3319.8809999999999</v>
      </c>
      <c r="H115" s="39">
        <v>2959.5038500000001</v>
      </c>
      <c r="I115" s="39">
        <v>3409.0758500000002</v>
      </c>
      <c r="J115" s="39">
        <v>3387.6</v>
      </c>
      <c r="K115" s="39">
        <v>4488.5013200000003</v>
      </c>
    </row>
    <row r="116" spans="2:11" ht="25.5" x14ac:dyDescent="0.25">
      <c r="B116" s="33" t="s">
        <v>177</v>
      </c>
      <c r="C116" s="39">
        <v>700.12</v>
      </c>
      <c r="D116" s="39">
        <v>2.2810999999999999</v>
      </c>
      <c r="E116" s="39">
        <v>390.37099999999998</v>
      </c>
      <c r="F116" s="39">
        <v>153.5239</v>
      </c>
      <c r="G116" s="39">
        <v>0.44018999999999997</v>
      </c>
      <c r="H116" s="39">
        <v>5.4000000000000003E-3</v>
      </c>
      <c r="I116" s="39">
        <v>5.4000000000000003E-3</v>
      </c>
      <c r="J116" s="39">
        <v>0.01</v>
      </c>
      <c r="K116" s="39">
        <v>1.081E-2</v>
      </c>
    </row>
    <row r="117" spans="2:11" ht="25.5" x14ac:dyDescent="0.25">
      <c r="B117" s="33" t="s">
        <v>178</v>
      </c>
      <c r="C117" s="39">
        <v>286.71100000000001</v>
      </c>
      <c r="D117" s="39">
        <v>0</v>
      </c>
      <c r="E117" s="39">
        <v>0</v>
      </c>
      <c r="F117" s="39">
        <v>54.583599999999997</v>
      </c>
      <c r="G117" s="39">
        <v>0</v>
      </c>
      <c r="H117" s="39">
        <v>1.8320000000000001</v>
      </c>
      <c r="I117" s="39">
        <v>4.7474999999999996</v>
      </c>
      <c r="J117" s="39">
        <v>0.86</v>
      </c>
      <c r="K117" s="39">
        <v>68.673500000000004</v>
      </c>
    </row>
    <row r="118" spans="2:11" ht="25.5" x14ac:dyDescent="0.25">
      <c r="B118" s="33" t="s">
        <v>179</v>
      </c>
      <c r="C118" s="39">
        <v>499.89499999999998</v>
      </c>
      <c r="D118" s="39">
        <v>270.57396</v>
      </c>
      <c r="E118" s="39">
        <v>603.06356999999991</v>
      </c>
      <c r="F118" s="39">
        <v>526.71998999999994</v>
      </c>
      <c r="G118" s="39">
        <v>395.80153999999999</v>
      </c>
      <c r="H118" s="39">
        <v>355.61609999999996</v>
      </c>
      <c r="I118" s="39">
        <v>295.78915000000001</v>
      </c>
      <c r="J118" s="39">
        <v>517.22</v>
      </c>
      <c r="K118" s="39">
        <v>616.28774999999996</v>
      </c>
    </row>
    <row r="119" spans="2:11" ht="25.5" x14ac:dyDescent="0.25">
      <c r="B119" s="33" t="s">
        <v>180</v>
      </c>
      <c r="C119" s="39">
        <v>33.572000000000003</v>
      </c>
      <c r="D119" s="39">
        <v>20.9315</v>
      </c>
      <c r="E119" s="39">
        <v>32.188499999999998</v>
      </c>
      <c r="F119" s="39">
        <v>33.21</v>
      </c>
      <c r="G119" s="39">
        <v>37.774999999999999</v>
      </c>
      <c r="H119" s="39">
        <v>21.934000000000001</v>
      </c>
      <c r="I119" s="39">
        <v>16.906500000000001</v>
      </c>
      <c r="J119" s="39">
        <v>20.96</v>
      </c>
      <c r="K119" s="39">
        <v>38.354500000000002</v>
      </c>
    </row>
    <row r="120" spans="2:11" ht="25.5" x14ac:dyDescent="0.25">
      <c r="B120" s="33" t="s">
        <v>181</v>
      </c>
      <c r="C120" s="39">
        <v>2.516</v>
      </c>
      <c r="D120" s="39">
        <v>2.286</v>
      </c>
      <c r="E120" s="39">
        <v>0</v>
      </c>
      <c r="F120" s="39">
        <v>0</v>
      </c>
      <c r="G120" s="39">
        <v>0</v>
      </c>
      <c r="H120" s="39">
        <v>0</v>
      </c>
      <c r="I120" s="39">
        <v>0</v>
      </c>
      <c r="J120" s="39">
        <v>0</v>
      </c>
      <c r="K120" s="39">
        <v>0</v>
      </c>
    </row>
    <row r="121" spans="2:11" x14ac:dyDescent="0.25">
      <c r="B121" s="33" t="s">
        <v>182</v>
      </c>
      <c r="C121" s="39">
        <v>771.91899999999998</v>
      </c>
      <c r="D121" s="39">
        <v>473.39375000000001</v>
      </c>
      <c r="E121" s="39">
        <v>614.81325000000004</v>
      </c>
      <c r="F121" s="39">
        <v>489.47399999999999</v>
      </c>
      <c r="G121" s="39">
        <v>493.71600000000001</v>
      </c>
      <c r="H121" s="39">
        <v>579.86</v>
      </c>
      <c r="I121" s="39">
        <v>219.37299999999999</v>
      </c>
      <c r="J121" s="39">
        <v>254.19</v>
      </c>
      <c r="K121" s="39">
        <v>334.58353999999997</v>
      </c>
    </row>
    <row r="122" spans="2:11" ht="25.5" x14ac:dyDescent="0.25">
      <c r="B122" s="33" t="s">
        <v>183</v>
      </c>
      <c r="C122" s="39">
        <v>0</v>
      </c>
      <c r="D122" s="39">
        <v>0</v>
      </c>
      <c r="E122" s="39">
        <v>0.02</v>
      </c>
      <c r="F122" s="39">
        <v>0</v>
      </c>
      <c r="G122" s="39">
        <v>0</v>
      </c>
      <c r="H122" s="39">
        <v>0</v>
      </c>
      <c r="I122" s="39">
        <v>0</v>
      </c>
      <c r="J122" s="39">
        <v>0</v>
      </c>
      <c r="K122" s="39">
        <v>0</v>
      </c>
    </row>
    <row r="123" spans="2:11" ht="25.5" x14ac:dyDescent="0.25">
      <c r="B123" s="33" t="s">
        <v>184</v>
      </c>
      <c r="C123" s="39">
        <v>2129.4025299999998</v>
      </c>
      <c r="D123" s="39">
        <v>1988.1298999999999</v>
      </c>
      <c r="E123" s="39">
        <v>1836.9412</v>
      </c>
      <c r="F123" s="39">
        <v>2187.62835</v>
      </c>
      <c r="G123" s="39">
        <v>2122.7693100000001</v>
      </c>
      <c r="H123" s="39">
        <v>1482.5705</v>
      </c>
      <c r="I123" s="39">
        <v>356.05263000000002</v>
      </c>
      <c r="J123" s="39">
        <v>765.64</v>
      </c>
      <c r="K123" s="39">
        <v>896.36603000000002</v>
      </c>
    </row>
    <row r="124" spans="2:11" x14ac:dyDescent="0.25">
      <c r="B124" s="33" t="s">
        <v>185</v>
      </c>
      <c r="C124" s="39">
        <v>49.271149999999999</v>
      </c>
      <c r="D124" s="39">
        <v>522.21799999999996</v>
      </c>
      <c r="E124" s="39">
        <v>229.45750000000001</v>
      </c>
      <c r="F124" s="39">
        <v>295.77415999999999</v>
      </c>
      <c r="G124" s="39">
        <v>319.08373</v>
      </c>
      <c r="H124" s="39">
        <v>94.492260000000002</v>
      </c>
      <c r="I124" s="39">
        <v>212.48407999999998</v>
      </c>
      <c r="J124" s="39">
        <v>266.08999999999997</v>
      </c>
      <c r="K124" s="39">
        <v>426.267</v>
      </c>
    </row>
    <row r="125" spans="2:11" ht="25.5" x14ac:dyDescent="0.25">
      <c r="B125" s="33" t="s">
        <v>186</v>
      </c>
      <c r="C125" s="39">
        <v>0</v>
      </c>
      <c r="D125" s="39">
        <v>0</v>
      </c>
      <c r="E125" s="39">
        <v>0</v>
      </c>
      <c r="F125" s="39">
        <v>8.4000000000000005E-2</v>
      </c>
      <c r="G125" s="39">
        <v>0.09</v>
      </c>
      <c r="H125" s="39">
        <v>9.5000000000000001E-2</v>
      </c>
      <c r="I125" s="39">
        <v>97.018000000000001</v>
      </c>
      <c r="J125" s="39">
        <v>100.82</v>
      </c>
      <c r="K125" s="39">
        <v>172.178</v>
      </c>
    </row>
    <row r="126" spans="2:11" x14ac:dyDescent="0.25">
      <c r="B126" s="33" t="s">
        <v>187</v>
      </c>
      <c r="C126" s="39">
        <v>0</v>
      </c>
      <c r="D126" s="39">
        <v>0</v>
      </c>
      <c r="E126" s="39">
        <v>0</v>
      </c>
      <c r="F126" s="39">
        <v>0</v>
      </c>
      <c r="G126" s="39">
        <v>0</v>
      </c>
      <c r="H126" s="39">
        <v>3.4880000000000001E-2</v>
      </c>
      <c r="I126" s="39">
        <v>4.2770000000000002E-2</v>
      </c>
      <c r="J126" s="39">
        <v>0.05</v>
      </c>
      <c r="K126" s="39">
        <v>5.3999999999999999E-2</v>
      </c>
    </row>
    <row r="127" spans="2:11" ht="25.5" x14ac:dyDescent="0.25">
      <c r="B127" s="33" t="s">
        <v>188</v>
      </c>
      <c r="C127" s="39">
        <v>32.067999999999998</v>
      </c>
      <c r="D127" s="39">
        <v>25.3245</v>
      </c>
      <c r="E127" s="39">
        <v>0.18049999999999999</v>
      </c>
      <c r="F127" s="39">
        <v>0.46400000000000002</v>
      </c>
      <c r="G127" s="39">
        <v>0.30249999999999999</v>
      </c>
      <c r="H127" s="39">
        <v>0.60709999999999997</v>
      </c>
      <c r="I127" s="39">
        <v>0.62150000000000005</v>
      </c>
      <c r="J127" s="39">
        <v>0.06</v>
      </c>
      <c r="K127" s="39">
        <v>0</v>
      </c>
    </row>
    <row r="128" spans="2:11" ht="25.5" x14ac:dyDescent="0.25">
      <c r="B128" s="33" t="s">
        <v>189</v>
      </c>
      <c r="C128" s="39">
        <v>0.74</v>
      </c>
      <c r="D128" s="39">
        <v>3.3210000000000002</v>
      </c>
      <c r="E128" s="39">
        <v>5.1280000000000001</v>
      </c>
      <c r="F128" s="39">
        <v>19.346</v>
      </c>
      <c r="G128" s="39">
        <v>1.8271999999999999</v>
      </c>
      <c r="H128" s="39">
        <v>8.8261399999999988</v>
      </c>
      <c r="I128" s="39">
        <v>6.5869999999999997</v>
      </c>
      <c r="J128" s="39">
        <v>3.31</v>
      </c>
      <c r="K128" s="39">
        <v>2.363</v>
      </c>
    </row>
    <row r="129" spans="2:11" ht="25.5" x14ac:dyDescent="0.25">
      <c r="B129" s="33" t="s">
        <v>190</v>
      </c>
      <c r="C129" s="39">
        <v>0</v>
      </c>
      <c r="D129" s="39">
        <v>0</v>
      </c>
      <c r="E129" s="39">
        <v>0</v>
      </c>
      <c r="F129" s="39">
        <v>0.39</v>
      </c>
      <c r="G129" s="39">
        <v>0</v>
      </c>
      <c r="H129" s="39">
        <v>0</v>
      </c>
      <c r="I129" s="39">
        <v>0</v>
      </c>
      <c r="J129" s="39">
        <v>0</v>
      </c>
      <c r="K129" s="39">
        <v>0</v>
      </c>
    </row>
    <row r="130" spans="2:11" ht="25.5" x14ac:dyDescent="0.25">
      <c r="B130" s="33" t="s">
        <v>191</v>
      </c>
      <c r="C130" s="39">
        <v>1027.0715</v>
      </c>
      <c r="D130" s="39">
        <v>1126.2791299999999</v>
      </c>
      <c r="E130" s="39">
        <v>523.57359999999994</v>
      </c>
      <c r="F130" s="39">
        <v>677.09584999999993</v>
      </c>
      <c r="G130" s="39">
        <v>614.69000000000005</v>
      </c>
      <c r="H130" s="39">
        <v>801.94100000000003</v>
      </c>
      <c r="I130" s="39">
        <v>601.45159999999998</v>
      </c>
      <c r="J130" s="39">
        <v>621.08000000000004</v>
      </c>
      <c r="K130" s="39">
        <v>886.76210000000003</v>
      </c>
    </row>
    <row r="131" spans="2:11" x14ac:dyDescent="0.25">
      <c r="B131" s="33" t="s">
        <v>192</v>
      </c>
      <c r="C131" s="39">
        <v>31824.084500000001</v>
      </c>
      <c r="D131" s="39">
        <v>25018.752</v>
      </c>
      <c r="E131" s="39">
        <v>23962.397000000001</v>
      </c>
      <c r="F131" s="39">
        <v>20234.976500000001</v>
      </c>
      <c r="G131" s="39">
        <v>19802.001</v>
      </c>
      <c r="H131" s="39">
        <v>19529.312000000002</v>
      </c>
      <c r="I131" s="39">
        <v>9954.51</v>
      </c>
      <c r="J131" s="39">
        <v>12347.2</v>
      </c>
      <c r="K131" s="39">
        <v>14204.83029</v>
      </c>
    </row>
    <row r="132" spans="2:11" ht="25.5" x14ac:dyDescent="0.25">
      <c r="B132" s="33" t="s">
        <v>193</v>
      </c>
      <c r="C132" s="39">
        <v>3635.3968799999998</v>
      </c>
      <c r="D132" s="39">
        <v>2235.0906500000001</v>
      </c>
      <c r="E132" s="39">
        <v>2809.8746000000001</v>
      </c>
      <c r="F132" s="39">
        <v>2290.306</v>
      </c>
      <c r="G132" s="39">
        <v>2506.1044999999999</v>
      </c>
      <c r="H132" s="39">
        <v>2650.9758999999999</v>
      </c>
      <c r="I132" s="39">
        <v>2395.64185</v>
      </c>
      <c r="J132" s="39">
        <v>1162.95</v>
      </c>
      <c r="K132" s="39">
        <v>954.39830000000006</v>
      </c>
    </row>
    <row r="133" spans="2:11" ht="25.5" x14ac:dyDescent="0.25">
      <c r="B133" s="33" t="s">
        <v>194</v>
      </c>
      <c r="C133" s="39">
        <v>11980.1391</v>
      </c>
      <c r="D133" s="39">
        <v>8693.3768900000014</v>
      </c>
      <c r="E133" s="39">
        <v>9631.4976900000001</v>
      </c>
      <c r="F133" s="39">
        <v>8691.2599000000009</v>
      </c>
      <c r="G133" s="39">
        <v>9104.2361600000004</v>
      </c>
      <c r="H133" s="39">
        <v>8380.314910000001</v>
      </c>
      <c r="I133" s="39">
        <v>5894.5062500000004</v>
      </c>
      <c r="J133" s="39">
        <v>6747.18</v>
      </c>
      <c r="K133" s="39">
        <v>8873.0731999999989</v>
      </c>
    </row>
    <row r="134" spans="2:11" x14ac:dyDescent="0.25">
      <c r="B134" s="33" t="s">
        <v>195</v>
      </c>
      <c r="C134" s="39">
        <v>1599.0438700000002</v>
      </c>
      <c r="D134" s="39">
        <v>168795.86648</v>
      </c>
      <c r="E134" s="39">
        <v>257.39634999999998</v>
      </c>
      <c r="F134" s="39">
        <v>185.38499999999999</v>
      </c>
      <c r="G134" s="39">
        <v>18.225060000000003</v>
      </c>
      <c r="H134" s="39">
        <v>11.180999999999999</v>
      </c>
      <c r="I134" s="39">
        <v>56.832999999999998</v>
      </c>
      <c r="J134" s="39">
        <v>25.84</v>
      </c>
      <c r="K134" s="39">
        <v>41.61</v>
      </c>
    </row>
    <row r="135" spans="2:11" x14ac:dyDescent="0.25">
      <c r="B135" s="33" t="s">
        <v>196</v>
      </c>
      <c r="C135" s="39">
        <v>223.70699999999999</v>
      </c>
      <c r="D135" s="39">
        <v>161.49100000000001</v>
      </c>
      <c r="E135" s="39">
        <v>0.64300000000000002</v>
      </c>
      <c r="F135" s="39">
        <v>180.142</v>
      </c>
      <c r="G135" s="39">
        <v>226.58199999999999</v>
      </c>
      <c r="H135" s="39">
        <v>217.75200000000001</v>
      </c>
      <c r="I135" s="39">
        <v>191.74</v>
      </c>
      <c r="J135" s="39">
        <v>321.10000000000002</v>
      </c>
      <c r="K135" s="39">
        <v>98.160399999999996</v>
      </c>
    </row>
    <row r="136" spans="2:11" ht="25.5" x14ac:dyDescent="0.25">
      <c r="B136" s="33" t="s">
        <v>197</v>
      </c>
      <c r="C136" s="39">
        <v>0</v>
      </c>
      <c r="D136" s="39">
        <v>0</v>
      </c>
      <c r="E136" s="39">
        <v>0</v>
      </c>
      <c r="F136" s="39">
        <v>0.02</v>
      </c>
      <c r="G136" s="39">
        <v>0</v>
      </c>
      <c r="H136" s="39">
        <v>0</v>
      </c>
      <c r="I136" s="39">
        <v>0</v>
      </c>
      <c r="J136" s="39">
        <v>0</v>
      </c>
      <c r="K136" s="39">
        <v>0</v>
      </c>
    </row>
    <row r="137" spans="2:11" x14ac:dyDescent="0.25">
      <c r="B137" s="33" t="s">
        <v>198</v>
      </c>
      <c r="C137" s="39">
        <v>16152.2372</v>
      </c>
      <c r="D137" s="39">
        <v>11358.655000000001</v>
      </c>
      <c r="E137" s="39">
        <v>9041.6681900000003</v>
      </c>
      <c r="F137" s="39">
        <v>13780.65892</v>
      </c>
      <c r="G137" s="39">
        <v>14788.47301</v>
      </c>
      <c r="H137" s="39">
        <v>14928.53708</v>
      </c>
      <c r="I137" s="39">
        <v>10393.361199999999</v>
      </c>
      <c r="J137" s="39">
        <v>19950.47</v>
      </c>
      <c r="K137" s="39">
        <v>18697.380450000001</v>
      </c>
    </row>
    <row r="138" spans="2:11" x14ac:dyDescent="0.25">
      <c r="B138" s="33" t="s">
        <v>199</v>
      </c>
      <c r="C138" s="39">
        <v>5997.2131900000004</v>
      </c>
      <c r="D138" s="39">
        <v>6623.4821300000003</v>
      </c>
      <c r="E138" s="39">
        <v>11429.46176</v>
      </c>
      <c r="F138" s="39">
        <v>3567.65362</v>
      </c>
      <c r="G138" s="39">
        <v>3375.4141500000001</v>
      </c>
      <c r="H138" s="39">
        <v>2513.0561200000002</v>
      </c>
      <c r="I138" s="39">
        <v>64534.703600000001</v>
      </c>
      <c r="J138" s="39">
        <v>64592.72</v>
      </c>
      <c r="K138" s="39">
        <v>3535.8894100000002</v>
      </c>
    </row>
    <row r="139" spans="2:11" x14ac:dyDescent="0.25">
      <c r="B139" s="33" t="s">
        <v>200</v>
      </c>
      <c r="C139" s="39">
        <v>294.37349</v>
      </c>
      <c r="D139" s="39">
        <v>367.61579999999998</v>
      </c>
      <c r="E139" s="39">
        <v>522.21636000000001</v>
      </c>
      <c r="F139" s="39">
        <v>546.53469999999993</v>
      </c>
      <c r="G139" s="39">
        <v>359.67912999999999</v>
      </c>
      <c r="H139" s="39">
        <v>524.49509999999998</v>
      </c>
      <c r="I139" s="39">
        <v>528.52480000000003</v>
      </c>
      <c r="J139" s="39">
        <v>796.47</v>
      </c>
      <c r="K139" s="39">
        <v>500.73500000000001</v>
      </c>
    </row>
    <row r="140" spans="2:11" x14ac:dyDescent="0.25">
      <c r="B140" s="33" t="s">
        <v>201</v>
      </c>
      <c r="C140" s="39">
        <v>51.589150000000004</v>
      </c>
      <c r="D140" s="39">
        <v>45.6648</v>
      </c>
      <c r="E140" s="39">
        <v>265.5215</v>
      </c>
      <c r="F140" s="39">
        <v>226.97470000000001</v>
      </c>
      <c r="G140" s="39">
        <v>878.1866</v>
      </c>
      <c r="H140" s="39">
        <v>55.010199999999998</v>
      </c>
      <c r="I140" s="39">
        <v>55.854330000000004</v>
      </c>
      <c r="J140" s="39">
        <v>53.62</v>
      </c>
      <c r="K140" s="39">
        <v>0.5</v>
      </c>
    </row>
    <row r="141" spans="2:11" x14ac:dyDescent="0.25">
      <c r="B141" s="33" t="s">
        <v>238</v>
      </c>
      <c r="C141" s="39" t="s">
        <v>247</v>
      </c>
      <c r="D141" s="39" t="s">
        <v>247</v>
      </c>
      <c r="E141" s="39" t="s">
        <v>247</v>
      </c>
      <c r="F141" s="39" t="s">
        <v>247</v>
      </c>
      <c r="G141" s="39" t="s">
        <v>247</v>
      </c>
      <c r="H141" s="39" t="s">
        <v>247</v>
      </c>
      <c r="I141" s="39" t="s">
        <v>247</v>
      </c>
      <c r="J141" s="39" t="s">
        <v>247</v>
      </c>
      <c r="K141" s="39">
        <v>5.0069999999999997</v>
      </c>
    </row>
    <row r="142" spans="2:11" x14ac:dyDescent="0.25">
      <c r="B142" s="33" t="s">
        <v>239</v>
      </c>
      <c r="C142" s="39" t="s">
        <v>247</v>
      </c>
      <c r="D142" s="39" t="s">
        <v>247</v>
      </c>
      <c r="E142" s="39" t="s">
        <v>247</v>
      </c>
      <c r="F142" s="39" t="s">
        <v>247</v>
      </c>
      <c r="G142" s="39" t="s">
        <v>247</v>
      </c>
      <c r="H142" s="39" t="s">
        <v>247</v>
      </c>
      <c r="I142" s="39" t="s">
        <v>247</v>
      </c>
      <c r="J142" s="39" t="s">
        <v>247</v>
      </c>
      <c r="K142" s="39">
        <v>45.595500000000001</v>
      </c>
    </row>
    <row r="143" spans="2:11" ht="25.5" x14ac:dyDescent="0.25">
      <c r="B143" s="33" t="s">
        <v>202</v>
      </c>
      <c r="C143" s="39">
        <v>0</v>
      </c>
      <c r="D143" s="39">
        <v>0</v>
      </c>
      <c r="E143" s="39">
        <v>0</v>
      </c>
      <c r="F143" s="39">
        <v>0</v>
      </c>
      <c r="G143" s="39">
        <v>7.8470000000000004</v>
      </c>
      <c r="H143" s="39">
        <v>0</v>
      </c>
      <c r="I143" s="39">
        <v>0</v>
      </c>
      <c r="J143" s="39">
        <v>0</v>
      </c>
      <c r="K143" s="39">
        <v>0</v>
      </c>
    </row>
    <row r="144" spans="2:11" x14ac:dyDescent="0.25">
      <c r="B144" s="33" t="s">
        <v>203</v>
      </c>
      <c r="C144" s="39">
        <v>28.358599999999999</v>
      </c>
      <c r="D144" s="39">
        <v>54.066000000000003</v>
      </c>
      <c r="E144" s="39">
        <v>742.24833000000001</v>
      </c>
      <c r="F144" s="39">
        <v>26.663</v>
      </c>
      <c r="G144" s="39">
        <v>27.358000000000001</v>
      </c>
      <c r="H144" s="39">
        <v>8.2929999999999993</v>
      </c>
      <c r="I144" s="39">
        <v>58.758000000000003</v>
      </c>
      <c r="J144" s="39">
        <v>207.89</v>
      </c>
      <c r="K144" s="39">
        <v>214.22201999999999</v>
      </c>
    </row>
    <row r="145" spans="2:11" ht="25.5" x14ac:dyDescent="0.25">
      <c r="B145" s="33" t="s">
        <v>204</v>
      </c>
      <c r="C145" s="39">
        <v>101.34411999999999</v>
      </c>
      <c r="D145" s="39">
        <v>97.252179999999996</v>
      </c>
      <c r="E145" s="39">
        <v>83.063699999999997</v>
      </c>
      <c r="F145" s="39">
        <v>57.978940000000001</v>
      </c>
      <c r="G145" s="39">
        <v>120.32886999999999</v>
      </c>
      <c r="H145" s="39">
        <v>183.28706</v>
      </c>
      <c r="I145" s="39">
        <v>138.90885999999998</v>
      </c>
      <c r="J145" s="39">
        <v>176.13</v>
      </c>
      <c r="K145" s="39">
        <v>246.19735999999997</v>
      </c>
    </row>
    <row r="146" spans="2:11" x14ac:dyDescent="0.25">
      <c r="B146" s="33" t="s">
        <v>205</v>
      </c>
      <c r="C146" s="39">
        <v>108283.83486000044</v>
      </c>
      <c r="D146" s="39">
        <v>9086.0176199999987</v>
      </c>
      <c r="E146" s="39">
        <v>12885.503710000001</v>
      </c>
      <c r="F146" s="39">
        <v>27558.295590000002</v>
      </c>
      <c r="G146" s="39">
        <v>7193.2078200000005</v>
      </c>
      <c r="H146" s="39">
        <v>27870.690019999998</v>
      </c>
      <c r="I146" s="39">
        <v>24245.421489999997</v>
      </c>
      <c r="J146" s="39">
        <v>33368.370000000003</v>
      </c>
      <c r="K146" s="39">
        <v>23224.076920000003</v>
      </c>
    </row>
    <row r="147" spans="2:11" ht="25.5" x14ac:dyDescent="0.25">
      <c r="B147" s="33" t="s">
        <v>206</v>
      </c>
      <c r="C147" s="39">
        <v>2155.5231100000001</v>
      </c>
      <c r="D147" s="39">
        <v>143.70607999999999</v>
      </c>
      <c r="E147" s="39">
        <v>740.68889999999999</v>
      </c>
      <c r="F147" s="39">
        <v>428.06620000000004</v>
      </c>
      <c r="G147" s="39">
        <v>1374.6597999999999</v>
      </c>
      <c r="H147" s="39">
        <v>1079.4067500000001</v>
      </c>
      <c r="I147" s="39">
        <v>983.25947999999994</v>
      </c>
      <c r="J147" s="39">
        <v>477.35</v>
      </c>
      <c r="K147" s="39">
        <v>742.70659999999998</v>
      </c>
    </row>
    <row r="148" spans="2:11" ht="25.5" x14ac:dyDescent="0.25">
      <c r="B148" s="33" t="s">
        <v>207</v>
      </c>
      <c r="C148" s="39">
        <v>84.169479999999993</v>
      </c>
      <c r="D148" s="39">
        <v>230.86754999999999</v>
      </c>
      <c r="E148" s="39">
        <v>204.75681</v>
      </c>
      <c r="F148" s="39">
        <v>1028.0463999999999</v>
      </c>
      <c r="G148" s="39">
        <v>1319.6048700000001</v>
      </c>
      <c r="H148" s="39">
        <v>2739.2697400000002</v>
      </c>
      <c r="I148" s="39">
        <v>1760.08041</v>
      </c>
      <c r="J148" s="39">
        <v>1859.12</v>
      </c>
      <c r="K148" s="39">
        <v>2163.0954999999999</v>
      </c>
    </row>
    <row r="149" spans="2:11" ht="25.5" x14ac:dyDescent="0.25">
      <c r="B149" s="33" t="s">
        <v>208</v>
      </c>
      <c r="C149" s="39">
        <v>0.03</v>
      </c>
      <c r="D149" s="39">
        <v>0.3</v>
      </c>
      <c r="E149" s="39">
        <v>0</v>
      </c>
      <c r="F149" s="39">
        <v>0</v>
      </c>
      <c r="G149" s="39">
        <v>0</v>
      </c>
      <c r="H149" s="39">
        <v>0</v>
      </c>
      <c r="I149" s="39">
        <v>0</v>
      </c>
      <c r="J149" s="39">
        <v>0</v>
      </c>
      <c r="K149" s="39">
        <v>0</v>
      </c>
    </row>
    <row r="150" spans="2:11" ht="25.5" x14ac:dyDescent="0.25">
      <c r="B150" s="33" t="s">
        <v>209</v>
      </c>
      <c r="C150" s="39">
        <v>7.8698999999999995</v>
      </c>
      <c r="D150" s="39">
        <v>10.568299999999999</v>
      </c>
      <c r="E150" s="39">
        <v>6.2776999999999994</v>
      </c>
      <c r="F150" s="39">
        <v>19.702099999999998</v>
      </c>
      <c r="G150" s="39">
        <v>6.6791999999999998</v>
      </c>
      <c r="H150" s="39">
        <v>9.5465999999999998</v>
      </c>
      <c r="I150" s="39">
        <v>9.8290000000000006</v>
      </c>
      <c r="J150" s="39">
        <v>15.84</v>
      </c>
      <c r="K150" s="39">
        <v>8.5540000000000003</v>
      </c>
    </row>
    <row r="151" spans="2:11" ht="38.25" x14ac:dyDescent="0.25">
      <c r="B151" s="33" t="s">
        <v>210</v>
      </c>
      <c r="C151" s="39">
        <v>0</v>
      </c>
      <c r="D151" s="39">
        <v>0</v>
      </c>
      <c r="E151" s="39">
        <v>0.92359999999999998</v>
      </c>
      <c r="F151" s="39">
        <v>0.25</v>
      </c>
      <c r="G151" s="39">
        <v>0.18</v>
      </c>
      <c r="H151" s="39">
        <v>0</v>
      </c>
      <c r="I151" s="39">
        <v>1.0460499999999999</v>
      </c>
      <c r="J151" s="39">
        <v>38.979999999999997</v>
      </c>
      <c r="K151" s="39">
        <v>173.38029999999998</v>
      </c>
    </row>
    <row r="152" spans="2:11" ht="25.5" x14ac:dyDescent="0.25">
      <c r="B152" s="33" t="s">
        <v>211</v>
      </c>
      <c r="C152" s="39">
        <v>0.81459999999999999</v>
      </c>
      <c r="D152" s="39">
        <v>0.32539999999999997</v>
      </c>
      <c r="E152" s="39">
        <v>1.2794000000000001</v>
      </c>
      <c r="F152" s="39">
        <v>1.2902</v>
      </c>
      <c r="G152" s="39">
        <v>1.1717</v>
      </c>
      <c r="H152" s="39">
        <v>1.5185999999999999</v>
      </c>
      <c r="I152" s="39">
        <v>0.98039999999999994</v>
      </c>
      <c r="J152" s="39">
        <v>2.56</v>
      </c>
      <c r="K152" s="39">
        <v>1.7350000000000001</v>
      </c>
    </row>
    <row r="153" spans="2:11" ht="25.5" x14ac:dyDescent="0.25">
      <c r="B153" s="33" t="s">
        <v>212</v>
      </c>
      <c r="C153" s="39">
        <v>0</v>
      </c>
      <c r="D153" s="39">
        <v>1.6919999999999999</v>
      </c>
      <c r="E153" s="39">
        <v>16.076000000000001</v>
      </c>
      <c r="F153" s="39">
        <v>17.98</v>
      </c>
      <c r="G153" s="39">
        <v>3.1859999999999999</v>
      </c>
      <c r="H153" s="39">
        <v>1.607</v>
      </c>
      <c r="I153" s="39">
        <v>1.3939999999999999</v>
      </c>
      <c r="J153" s="39">
        <v>0.28999999999999998</v>
      </c>
      <c r="K153" s="39">
        <v>2.6269999999999998</v>
      </c>
    </row>
    <row r="154" spans="2:11" x14ac:dyDescent="0.25">
      <c r="B154" s="34"/>
      <c r="C154" s="35"/>
      <c r="D154" s="35"/>
      <c r="E154" s="35"/>
      <c r="F154" s="35"/>
      <c r="G154" s="35"/>
      <c r="H154" s="35"/>
      <c r="I154" s="35"/>
      <c r="J154" s="35"/>
      <c r="K154" s="36"/>
    </row>
    <row r="155" spans="2:11" ht="23.25" customHeight="1" x14ac:dyDescent="0.25">
      <c r="B155" s="74" t="s">
        <v>240</v>
      </c>
      <c r="C155" s="74"/>
      <c r="D155" s="74"/>
      <c r="E155" s="74"/>
      <c r="F155" s="74"/>
      <c r="G155" s="74"/>
      <c r="H155" s="74"/>
      <c r="I155" s="74"/>
      <c r="J155" s="74"/>
      <c r="K155" s="74"/>
    </row>
    <row r="156" spans="2:11" ht="70.5" customHeight="1" x14ac:dyDescent="0.25">
      <c r="B156" s="75" t="s">
        <v>231</v>
      </c>
      <c r="C156" s="75"/>
      <c r="D156" s="75"/>
      <c r="E156" s="75"/>
      <c r="F156" s="75"/>
      <c r="G156" s="75"/>
      <c r="H156" s="75"/>
      <c r="I156" s="75"/>
      <c r="J156" s="75"/>
      <c r="K156" s="75"/>
    </row>
    <row r="157" spans="2:11" ht="48.75" customHeight="1" x14ac:dyDescent="0.25">
      <c r="B157" s="75"/>
      <c r="C157" s="75"/>
      <c r="D157" s="75"/>
      <c r="E157" s="75"/>
      <c r="F157" s="75"/>
      <c r="G157" s="75"/>
      <c r="H157" s="75"/>
      <c r="I157" s="75"/>
      <c r="J157" s="75"/>
      <c r="K157" s="75"/>
    </row>
    <row r="158" spans="2:11" ht="141.75" customHeight="1" x14ac:dyDescent="0.25">
      <c r="B158" s="80" t="s">
        <v>232</v>
      </c>
      <c r="C158" s="80"/>
      <c r="D158" s="80"/>
      <c r="E158" s="80"/>
      <c r="F158" s="80"/>
      <c r="G158" s="80"/>
      <c r="H158" s="80"/>
      <c r="I158" s="80"/>
      <c r="J158" s="80"/>
      <c r="K158" s="80"/>
    </row>
    <row r="159" spans="2:11" ht="20.25" customHeight="1" x14ac:dyDescent="0.25">
      <c r="B159" s="76" t="s">
        <v>241</v>
      </c>
      <c r="C159" s="76"/>
      <c r="D159" s="76"/>
    </row>
    <row r="161" spans="3:11" x14ac:dyDescent="0.25">
      <c r="C161"/>
      <c r="D161"/>
      <c r="E161"/>
      <c r="F161"/>
      <c r="G161"/>
      <c r="H161"/>
      <c r="I161"/>
      <c r="J161"/>
      <c r="K161"/>
    </row>
    <row r="162" spans="3:11" x14ac:dyDescent="0.25">
      <c r="C162"/>
      <c r="D162"/>
      <c r="E162"/>
      <c r="F162"/>
      <c r="G162"/>
      <c r="H162"/>
      <c r="I162"/>
      <c r="J162"/>
      <c r="K162"/>
    </row>
    <row r="163" spans="3:11" x14ac:dyDescent="0.25">
      <c r="C163"/>
      <c r="D163"/>
      <c r="E163"/>
      <c r="F163"/>
      <c r="G163"/>
      <c r="H163"/>
      <c r="I163"/>
      <c r="J163"/>
      <c r="K163"/>
    </row>
  </sheetData>
  <mergeCells count="7">
    <mergeCell ref="B9:K9"/>
    <mergeCell ref="B159:D159"/>
    <mergeCell ref="B11:B12"/>
    <mergeCell ref="B155:K155"/>
    <mergeCell ref="B156:K157"/>
    <mergeCell ref="C12:K12"/>
    <mergeCell ref="B158:K15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Generación de RS nacional</vt:lpstr>
      <vt:lpstr>Grafica nacional</vt:lpstr>
      <vt:lpstr>Generación de RS departamental</vt:lpstr>
      <vt:lpstr>Grafica departamental</vt:lpstr>
      <vt:lpstr>Generación de RS AA</vt:lpstr>
      <vt:lpstr>Grafica AA</vt:lpstr>
      <vt:lpstr>Generación de RS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2023-12-15T15:51:37Z</dcterms:modified>
</cp:coreProperties>
</file>