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frojas\Documents\IDEAM LR\501 GRUPO SIA\2023\501.29.01 Indicadores ambientales\Productos de información ambiental\RESPEL\TABLAS DE DATOS\"/>
    </mc:Choice>
  </mc:AlternateContent>
  <xr:revisionPtr revIDLastSave="0" documentId="13_ncr:1_{CE48A19C-7BFD-45CF-BF58-EBDDC4FF3F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" sheetId="5" r:id="rId1"/>
    <sheet name="Respel per cápita Nacional" sheetId="3" r:id="rId2"/>
    <sheet name="Respel per cápita Departamentos" sheetId="4" r:id="rId3"/>
  </sheets>
  <definedNames>
    <definedName name="_xlnm._FilterDatabase" localSheetId="2" hidden="1">'Respel per cápita Departamentos'!$A$3:$K$102</definedName>
  </definedNames>
  <calcPr calcId="191029"/>
</workbook>
</file>

<file path=xl/calcChain.xml><?xml version="1.0" encoding="utf-8"?>
<calcChain xmlns="http://schemas.openxmlformats.org/spreadsheetml/2006/main">
  <c r="I102" i="4" l="1"/>
  <c r="J102" i="4"/>
  <c r="K102" i="4"/>
  <c r="I99" i="4"/>
  <c r="J99" i="4"/>
  <c r="K99" i="4"/>
  <c r="I96" i="4"/>
  <c r="J96" i="4"/>
  <c r="K96" i="4"/>
  <c r="I93" i="4"/>
  <c r="J93" i="4"/>
  <c r="K93" i="4"/>
  <c r="I90" i="4"/>
  <c r="J90" i="4"/>
  <c r="K90" i="4"/>
  <c r="I87" i="4"/>
  <c r="J87" i="4"/>
  <c r="K87" i="4"/>
  <c r="K84" i="4"/>
  <c r="I84" i="4"/>
  <c r="K81" i="4"/>
  <c r="J81" i="4"/>
  <c r="I81" i="4"/>
  <c r="I78" i="4"/>
  <c r="J78" i="4"/>
  <c r="K78" i="4"/>
  <c r="I75" i="4"/>
  <c r="J75" i="4"/>
  <c r="K75" i="4"/>
  <c r="I72" i="4"/>
  <c r="J72" i="4"/>
  <c r="K72" i="4"/>
  <c r="I69" i="4"/>
  <c r="J69" i="4"/>
  <c r="K69" i="4"/>
  <c r="I66" i="4"/>
  <c r="J66" i="4"/>
  <c r="K66" i="4"/>
  <c r="I63" i="4"/>
  <c r="J63" i="4"/>
  <c r="K63" i="4"/>
  <c r="I60" i="4"/>
  <c r="J60" i="4"/>
  <c r="K60" i="4"/>
  <c r="I57" i="4"/>
  <c r="J57" i="4"/>
  <c r="K57" i="4"/>
  <c r="I54" i="4"/>
  <c r="J54" i="4"/>
  <c r="K54" i="4"/>
  <c r="I51" i="4"/>
  <c r="J51" i="4"/>
  <c r="K51" i="4"/>
  <c r="I48" i="4"/>
  <c r="J48" i="4"/>
  <c r="K48" i="4"/>
  <c r="I45" i="4"/>
  <c r="J45" i="4"/>
  <c r="K45" i="4"/>
  <c r="I42" i="4"/>
  <c r="J42" i="4"/>
  <c r="K42" i="4"/>
  <c r="I39" i="4"/>
  <c r="J39" i="4"/>
  <c r="K39" i="4"/>
  <c r="I36" i="4"/>
  <c r="J36" i="4"/>
  <c r="K36" i="4"/>
  <c r="I33" i="4"/>
  <c r="J33" i="4"/>
  <c r="K33" i="4"/>
  <c r="I30" i="4"/>
  <c r="J30" i="4"/>
  <c r="K30" i="4"/>
  <c r="I27" i="4"/>
  <c r="J27" i="4"/>
  <c r="K27" i="4"/>
  <c r="I24" i="4"/>
  <c r="J24" i="4"/>
  <c r="K24" i="4"/>
  <c r="K21" i="4"/>
  <c r="J21" i="4"/>
  <c r="I21" i="4"/>
  <c r="I18" i="4"/>
  <c r="J18" i="4"/>
  <c r="K18" i="4"/>
  <c r="I15" i="4"/>
  <c r="J15" i="4"/>
  <c r="K15" i="4"/>
  <c r="H15" i="4"/>
  <c r="I12" i="4"/>
  <c r="J12" i="4"/>
  <c r="K12" i="4"/>
  <c r="I9" i="4"/>
  <c r="J9" i="4"/>
  <c r="K9" i="4"/>
  <c r="E6" i="4"/>
  <c r="F6" i="4"/>
  <c r="G6" i="4"/>
  <c r="H6" i="4"/>
  <c r="D6" i="4"/>
  <c r="E20" i="3"/>
  <c r="E19" i="3" l="1"/>
  <c r="E18" i="3"/>
  <c r="E17" i="3"/>
  <c r="H102" i="4"/>
  <c r="H99" i="4"/>
  <c r="H96" i="4"/>
  <c r="H93" i="4"/>
  <c r="H90" i="4"/>
  <c r="H87" i="4"/>
  <c r="H84" i="4"/>
  <c r="H81" i="4"/>
  <c r="H78" i="4"/>
  <c r="H75" i="4"/>
  <c r="H72" i="4"/>
  <c r="H69" i="4"/>
  <c r="H66" i="4"/>
  <c r="H63" i="4"/>
  <c r="H60" i="4"/>
  <c r="H57" i="4"/>
  <c r="H54" i="4"/>
  <c r="H51" i="4"/>
  <c r="H48" i="4"/>
  <c r="H45" i="4"/>
  <c r="H42" i="4"/>
  <c r="H39" i="4"/>
  <c r="H36" i="4"/>
  <c r="H33" i="4"/>
  <c r="H30" i="4"/>
  <c r="H27" i="4"/>
  <c r="H24" i="4"/>
  <c r="H21" i="4"/>
  <c r="H18" i="4"/>
  <c r="H12" i="4"/>
  <c r="H9" i="4"/>
  <c r="G102" i="4"/>
  <c r="G99" i="4"/>
  <c r="G96" i="4"/>
  <c r="G93" i="4"/>
  <c r="G90" i="4"/>
  <c r="G87" i="4"/>
  <c r="G84" i="4"/>
  <c r="G81" i="4"/>
  <c r="G78" i="4"/>
  <c r="G75" i="4"/>
  <c r="G72" i="4"/>
  <c r="G69" i="4"/>
  <c r="G66" i="4"/>
  <c r="G63" i="4"/>
  <c r="G60" i="4"/>
  <c r="G57" i="4"/>
  <c r="G54" i="4"/>
  <c r="G51" i="4"/>
  <c r="G48" i="4"/>
  <c r="G45" i="4"/>
  <c r="G42" i="4"/>
  <c r="G39" i="4"/>
  <c r="G36" i="4"/>
  <c r="G33" i="4"/>
  <c r="G30" i="4"/>
  <c r="G27" i="4"/>
  <c r="G24" i="4"/>
  <c r="G21" i="4"/>
  <c r="G18" i="4"/>
  <c r="G15" i="4"/>
  <c r="G12" i="4"/>
  <c r="G9" i="4"/>
  <c r="E16" i="3"/>
  <c r="F102" i="4"/>
  <c r="F99" i="4"/>
  <c r="F96" i="4"/>
  <c r="F93" i="4"/>
  <c r="F90" i="4"/>
  <c r="F87" i="4"/>
  <c r="F84" i="4"/>
  <c r="F81" i="4"/>
  <c r="F78" i="4"/>
  <c r="F75" i="4"/>
  <c r="F72" i="4"/>
  <c r="F69" i="4"/>
  <c r="F66" i="4"/>
  <c r="F63" i="4"/>
  <c r="F60" i="4"/>
  <c r="F57" i="4"/>
  <c r="F54" i="4"/>
  <c r="F51" i="4"/>
  <c r="F48" i="4"/>
  <c r="F45" i="4"/>
  <c r="F42" i="4"/>
  <c r="F39" i="4"/>
  <c r="F36" i="4"/>
  <c r="F33" i="4"/>
  <c r="F30" i="4"/>
  <c r="F27" i="4"/>
  <c r="F24" i="4"/>
  <c r="F21" i="4"/>
  <c r="F18" i="4"/>
  <c r="F15" i="4"/>
  <c r="F12" i="4"/>
  <c r="F9" i="4"/>
  <c r="E15" i="3"/>
  <c r="E102" i="4"/>
  <c r="E99" i="4"/>
  <c r="E96" i="4"/>
  <c r="E93" i="4"/>
  <c r="E90" i="4"/>
  <c r="E87" i="4"/>
  <c r="E84" i="4"/>
  <c r="E81" i="4"/>
  <c r="E78" i="4"/>
  <c r="E75" i="4"/>
  <c r="E72" i="4"/>
  <c r="E69" i="4"/>
  <c r="E66" i="4"/>
  <c r="E63" i="4"/>
  <c r="E60" i="4"/>
  <c r="E57" i="4"/>
  <c r="E54" i="4"/>
  <c r="E51" i="4"/>
  <c r="E48" i="4"/>
  <c r="E45" i="4"/>
  <c r="E42" i="4"/>
  <c r="E39" i="4"/>
  <c r="E36" i="4"/>
  <c r="E33" i="4"/>
  <c r="E30" i="4"/>
  <c r="E27" i="4"/>
  <c r="E24" i="4"/>
  <c r="E21" i="4"/>
  <c r="E18" i="4"/>
  <c r="E15" i="4"/>
  <c r="E12" i="4"/>
  <c r="E9" i="4"/>
  <c r="E14" i="3"/>
  <c r="E6" i="3"/>
  <c r="E7" i="3"/>
  <c r="E8" i="3"/>
  <c r="E9" i="3"/>
  <c r="E10" i="3"/>
  <c r="E11" i="3"/>
  <c r="E12" i="3"/>
  <c r="E13" i="3"/>
  <c r="E5" i="3"/>
  <c r="D102" i="4"/>
  <c r="D99" i="4"/>
  <c r="D96" i="4"/>
  <c r="D93" i="4"/>
  <c r="D90" i="4"/>
  <c r="D87" i="4"/>
  <c r="D84" i="4"/>
  <c r="D81" i="4"/>
  <c r="D78" i="4"/>
  <c r="D75" i="4"/>
  <c r="D72" i="4"/>
  <c r="D69" i="4"/>
  <c r="D66" i="4"/>
  <c r="D63" i="4"/>
  <c r="D60" i="4"/>
  <c r="D57" i="4"/>
  <c r="D54" i="4"/>
  <c r="D51" i="4"/>
  <c r="D48" i="4"/>
  <c r="D45" i="4"/>
  <c r="D42" i="4"/>
  <c r="D39" i="4"/>
  <c r="D36" i="4"/>
  <c r="D33" i="4"/>
  <c r="D30" i="4"/>
  <c r="D27" i="4"/>
  <c r="D24" i="4"/>
  <c r="D21" i="4"/>
  <c r="D18" i="4"/>
  <c r="D15" i="4"/>
  <c r="D12" i="4"/>
  <c r="D9" i="4"/>
</calcChain>
</file>

<file path=xl/sharedStrings.xml><?xml version="1.0" encoding="utf-8"?>
<sst xmlns="http://schemas.openxmlformats.org/spreadsheetml/2006/main" count="162" uniqueCount="58">
  <si>
    <t>Año</t>
  </si>
  <si>
    <t>Población (habitantes)</t>
  </si>
  <si>
    <t>Residuos generados por habitante (kg/habitante)</t>
  </si>
  <si>
    <t>Residuos peligrosos generados
 (toneladas)</t>
  </si>
  <si>
    <t>Departamento</t>
  </si>
  <si>
    <t>AMAZONAS</t>
  </si>
  <si>
    <t>ANTIOQUIA</t>
  </si>
  <si>
    <t>ARAUCA</t>
  </si>
  <si>
    <t>ATLÁNTICO</t>
  </si>
  <si>
    <t>BOGOTÁ D,C</t>
  </si>
  <si>
    <t>BOYACÁ</t>
  </si>
  <si>
    <t>CALDAS</t>
  </si>
  <si>
    <t>CAQUETÁ</t>
  </si>
  <si>
    <t>CASANARE</t>
  </si>
  <si>
    <t>CAUCA</t>
  </si>
  <si>
    <t>CESAR</t>
  </si>
  <si>
    <t>CHOCÓ</t>
  </si>
  <si>
    <t>CORDOBA</t>
  </si>
  <si>
    <t>CUNDINAMARCA</t>
  </si>
  <si>
    <t>GUAVIARE</t>
  </si>
  <si>
    <t>HUILA</t>
  </si>
  <si>
    <t>LA GUAJIRA</t>
  </si>
  <si>
    <t>MAGDALENA</t>
  </si>
  <si>
    <t>META</t>
  </si>
  <si>
    <t>NARIÑO</t>
  </si>
  <si>
    <t>PUTUMAYO</t>
  </si>
  <si>
    <t>RISARALDA</t>
  </si>
  <si>
    <t>SANTANDER</t>
  </si>
  <si>
    <t>SUCRE</t>
  </si>
  <si>
    <t>TOLIMA</t>
  </si>
  <si>
    <t>VALLE DEL CAUCA</t>
  </si>
  <si>
    <t>VICHADA</t>
  </si>
  <si>
    <t>Concepto</t>
  </si>
  <si>
    <t>Residuos peligrosos generados (kilogramos)</t>
  </si>
  <si>
    <t>NORTE DE SANTANDER</t>
  </si>
  <si>
    <t>Residuos generados por habitante 
(kg/habitante)</t>
  </si>
  <si>
    <t>ÍNDICE</t>
  </si>
  <si>
    <t>PERIODO</t>
  </si>
  <si>
    <t>Ítem</t>
  </si>
  <si>
    <t>Contenido</t>
  </si>
  <si>
    <t>Cantidad de residuos peligrosos generados per cápita por Departamento</t>
  </si>
  <si>
    <t>Cantidad de residuos peligrosos generados per cápita Nacional</t>
  </si>
  <si>
    <t>2007-2022</t>
  </si>
  <si>
    <t>Fuente: Calculos Instituto de Hidrología, Meteorología y Estudios Ambientales  - IDEAM. Subdirección de Estudios Ambientales. Grupo de Seguimiento a la Sostenibilidad del Desarrollo con base en Registro de Generadores de Residuos o Desechos Peligrosos. 2023 y proyecciones de población 2005-2022 nacional y departamental DANE</t>
  </si>
  <si>
    <t>Fecha de publicación: Diciembre de 2023</t>
  </si>
  <si>
    <t>BOLÍVAR</t>
  </si>
  <si>
    <t>GUAINÍA</t>
  </si>
  <si>
    <t>QUINDÍO</t>
  </si>
  <si>
    <t>ARCHIPIELAGO DE SAN ANDRES, PROVIDENCIA Y SANTA CATALINA</t>
  </si>
  <si>
    <t>VAUPÉS</t>
  </si>
  <si>
    <t>2. Los datos pueden variar por actualización de cifras por parte de los generadores y las autoridades ambientales.</t>
  </si>
  <si>
    <t>3. Desde el año 2017, la fórmula de cálculo de generación de residuos peligrosos fue modificada e incluye la cantidad reportada en tratamiento al interior del establecimiento.</t>
  </si>
  <si>
    <t>4. Los datos son reportados con fecha de corte de Septiembre 9 de 2023</t>
  </si>
  <si>
    <r>
      <rPr>
        <b/>
        <sz val="9"/>
        <rFont val="Arial"/>
        <family val="2"/>
      </rPr>
      <t>Notas:</t>
    </r>
    <r>
      <rPr>
        <sz val="9"/>
        <rFont val="Arial"/>
        <family val="2"/>
      </rPr>
      <t xml:space="preserve"> 
1. El iindicador corresponde a la cantidad de  residuos peligrosos generados en un año dividido por la población estimada por el DANE</t>
    </r>
  </si>
  <si>
    <t>-</t>
  </si>
  <si>
    <t>Colombia. Respel per cápita. Periodo 2007-2022.</t>
  </si>
  <si>
    <t>Colombia. Cantidad de residuos peligrosos generados per cápita por Departamento. Periodo 2015-2022</t>
  </si>
  <si>
    <t>Colombia. Cantidad de residuos peligrosos generados per cápita. Periodo 2007-2022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</si>
</sst>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 * #,##0.00_ ;_ * \-#,##0.00_ ;_ * &quot;-&quot;??_ ;_ @_ "/>
    <numFmt numFmtId="166" formatCode="#,##0.0"/>
    <numFmt numFmtId="167" formatCode="_(* #,##0_);_(* \(#,##0\);_(* &quot;-&quot;??_);_(@_)"/>
    <numFmt numFmtId="168" formatCode="_ * #,##0_ ;_ * \-#,##0_ ;_ * &quot;-&quot;??_ ;_ @_ "/>
    <numFmt numFmtId="169" formatCode="_(* #,##0.0_);_(* \(#,##0.0\);_(* &quot;-&quot;??_);_(@_)"/>
    <numFmt numFmtId="170" formatCode="_-* #,##0_-;\-* #,##0_-;_-* &quot;-&quot;??_-;_-@_-"/>
  </numFmts>
  <fonts count="1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2" fillId="0" borderId="0"/>
    <xf numFmtId="0" fontId="5" fillId="0" borderId="0"/>
    <xf numFmtId="0" fontId="8" fillId="0" borderId="0" applyFill="0" applyBorder="0" applyAlignment="0" applyProtection="0"/>
    <xf numFmtId="0" fontId="6" fillId="0" borderId="1" applyNumberFormat="0" applyFill="0" applyAlignment="0" applyProtection="0"/>
  </cellStyleXfs>
  <cellXfs count="92">
    <xf numFmtId="0" fontId="0" fillId="0" borderId="0" xfId="0"/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8" fontId="0" fillId="0" borderId="0" xfId="2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2" applyNumberFormat="1" applyFont="1" applyFill="1" applyBorder="1" applyAlignment="1">
      <alignment horizontal="center" vertical="center" wrapText="1"/>
    </xf>
    <xf numFmtId="168" fontId="0" fillId="0" borderId="0" xfId="2" applyNumberFormat="1" applyFont="1" applyBorder="1" applyAlignment="1">
      <alignment vertical="center"/>
    </xf>
    <xf numFmtId="167" fontId="5" fillId="0" borderId="0" xfId="2" applyNumberFormat="1" applyFont="1" applyFill="1" applyBorder="1" applyAlignment="1">
      <alignment horizontal="center" vertical="center" wrapText="1"/>
    </xf>
    <xf numFmtId="164" fontId="5" fillId="3" borderId="0" xfId="2" applyNumberFormat="1" applyFont="1" applyFill="1" applyBorder="1" applyAlignment="1">
      <alignment horizontal="right" vertical="center"/>
    </xf>
    <xf numFmtId="0" fontId="5" fillId="0" borderId="2" xfId="5" applyBorder="1" applyAlignment="1">
      <alignment horizontal="left" vertical="center" wrapText="1"/>
    </xf>
    <xf numFmtId="0" fontId="7" fillId="3" borderId="3" xfId="5" applyFont="1" applyFill="1" applyBorder="1" applyAlignment="1">
      <alignment vertical="center" wrapText="1"/>
    </xf>
    <xf numFmtId="0" fontId="7" fillId="3" borderId="0" xfId="5" applyFont="1" applyFill="1" applyAlignment="1">
      <alignment vertical="center" wrapText="1"/>
    </xf>
    <xf numFmtId="0" fontId="5" fillId="0" borderId="0" xfId="5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0" borderId="4" xfId="2" applyNumberFormat="1" applyFont="1" applyFill="1" applyBorder="1" applyAlignment="1">
      <alignment horizontal="center" vertical="center" wrapText="1"/>
    </xf>
    <xf numFmtId="3" fontId="5" fillId="3" borderId="5" xfId="5" applyNumberFormat="1" applyFill="1" applyBorder="1" applyAlignment="1">
      <alignment horizontal="center" vertical="center"/>
    </xf>
    <xf numFmtId="4" fontId="5" fillId="3" borderId="6" xfId="5" applyNumberForma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center" vertical="center" wrapText="1"/>
    </xf>
    <xf numFmtId="3" fontId="5" fillId="3" borderId="2" xfId="5" applyNumberFormat="1" applyFill="1" applyBorder="1" applyAlignment="1">
      <alignment horizontal="center" vertical="center"/>
    </xf>
    <xf numFmtId="4" fontId="5" fillId="3" borderId="8" xfId="5" applyNumberFormat="1" applyFill="1" applyBorder="1" applyAlignment="1">
      <alignment horizontal="center" vertical="center"/>
    </xf>
    <xf numFmtId="0" fontId="5" fillId="4" borderId="7" xfId="2" applyNumberFormat="1" applyFont="1" applyFill="1" applyBorder="1" applyAlignment="1">
      <alignment horizontal="center" vertical="center" wrapText="1"/>
    </xf>
    <xf numFmtId="3" fontId="5" fillId="4" borderId="2" xfId="5" applyNumberFormat="1" applyFill="1" applyBorder="1" applyAlignment="1">
      <alignment horizontal="center" vertical="center"/>
    </xf>
    <xf numFmtId="4" fontId="5" fillId="4" borderId="8" xfId="5" applyNumberForma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5" borderId="10" xfId="0" applyFont="1" applyFill="1" applyBorder="1" applyAlignment="1">
      <alignment horizontal="center"/>
    </xf>
    <xf numFmtId="0" fontId="11" fillId="5" borderId="10" xfId="0" applyFont="1" applyFill="1" applyBorder="1"/>
    <xf numFmtId="0" fontId="0" fillId="5" borderId="0" xfId="0" applyFill="1"/>
    <xf numFmtId="0" fontId="5" fillId="0" borderId="2" xfId="0" applyFont="1" applyBorder="1" applyAlignment="1">
      <alignment horizontal="left" vertical="center" wrapText="1"/>
    </xf>
    <xf numFmtId="0" fontId="9" fillId="5" borderId="14" xfId="5" applyFont="1" applyFill="1" applyBorder="1" applyAlignment="1">
      <alignment horizontal="center" vertical="center" wrapText="1"/>
    </xf>
    <xf numFmtId="0" fontId="9" fillId="5" borderId="12" xfId="5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7" fillId="0" borderId="0" xfId="5" applyFont="1" applyAlignment="1">
      <alignment vertical="center" wrapText="1"/>
    </xf>
    <xf numFmtId="3" fontId="10" fillId="5" borderId="2" xfId="0" applyNumberFormat="1" applyFont="1" applyFill="1" applyBorder="1" applyAlignment="1">
      <alignment horizontal="right" vertical="center"/>
    </xf>
    <xf numFmtId="3" fontId="10" fillId="5" borderId="8" xfId="0" applyNumberFormat="1" applyFont="1" applyFill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170" fontId="5" fillId="0" borderId="2" xfId="2" applyNumberFormat="1" applyFont="1" applyBorder="1" applyAlignment="1">
      <alignment horizontal="right" vertical="center"/>
    </xf>
    <xf numFmtId="165" fontId="5" fillId="0" borderId="2" xfId="2" applyFont="1" applyFill="1" applyBorder="1" applyAlignment="1">
      <alignment horizontal="right" vertical="center"/>
    </xf>
    <xf numFmtId="168" fontId="5" fillId="0" borderId="2" xfId="2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68" fontId="5" fillId="0" borderId="8" xfId="2" applyNumberFormat="1" applyFont="1" applyBorder="1" applyAlignment="1">
      <alignment horizontal="right" vertical="center"/>
    </xf>
    <xf numFmtId="169" fontId="5" fillId="0" borderId="2" xfId="2" applyNumberFormat="1" applyFont="1" applyFill="1" applyBorder="1" applyAlignment="1">
      <alignment horizontal="right" vertical="center"/>
    </xf>
    <xf numFmtId="170" fontId="5" fillId="0" borderId="2" xfId="0" applyNumberFormat="1" applyFont="1" applyBorder="1" applyAlignment="1">
      <alignment horizontal="right" vertical="center"/>
    </xf>
    <xf numFmtId="3" fontId="5" fillId="0" borderId="2" xfId="6" quotePrefix="1" applyNumberFormat="1" applyFont="1" applyFill="1" applyBorder="1" applyAlignment="1">
      <alignment horizontal="right" vertical="center"/>
    </xf>
    <xf numFmtId="165" fontId="5" fillId="0" borderId="9" xfId="2" applyFont="1" applyFill="1" applyBorder="1" applyAlignment="1">
      <alignment horizontal="right" vertical="center"/>
    </xf>
    <xf numFmtId="3" fontId="5" fillId="5" borderId="2" xfId="5" applyNumberFormat="1" applyFill="1" applyBorder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0" fontId="7" fillId="3" borderId="3" xfId="5" applyFont="1" applyFill="1" applyBorder="1" applyAlignment="1">
      <alignment horizontal="left" vertical="center" wrapText="1"/>
    </xf>
    <xf numFmtId="0" fontId="7" fillId="0" borderId="0" xfId="5" applyFont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1" xfId="5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0" xfId="5" applyFont="1" applyAlignment="1">
      <alignment horizontal="left" vertical="center" wrapText="1"/>
    </xf>
    <xf numFmtId="0" fontId="7" fillId="0" borderId="3" xfId="5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right" vertical="center"/>
    </xf>
    <xf numFmtId="3" fontId="1" fillId="5" borderId="2" xfId="0" applyNumberFormat="1" applyFont="1" applyFill="1" applyBorder="1" applyAlignment="1">
      <alignment horizontal="right" vertical="center"/>
    </xf>
    <xf numFmtId="165" fontId="5" fillId="0" borderId="2" xfId="2" applyNumberFormat="1" applyFont="1" applyFill="1" applyBorder="1" applyAlignment="1">
      <alignment horizontal="right" vertical="center"/>
    </xf>
    <xf numFmtId="165" fontId="5" fillId="0" borderId="2" xfId="2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165" fontId="5" fillId="0" borderId="8" xfId="0" applyNumberFormat="1" applyFont="1" applyBorder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5" applyBorder="1" applyAlignment="1">
      <alignment horizontal="left" vertical="center" wrapText="1"/>
    </xf>
    <xf numFmtId="168" fontId="5" fillId="0" borderId="5" xfId="2" applyNumberFormat="1" applyFont="1" applyFill="1" applyBorder="1" applyAlignment="1">
      <alignment horizontal="right" vertical="center"/>
    </xf>
    <xf numFmtId="168" fontId="5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170" fontId="5" fillId="0" borderId="5" xfId="2" applyNumberFormat="1" applyFont="1" applyBorder="1" applyAlignment="1">
      <alignment horizontal="right" vertical="center"/>
    </xf>
    <xf numFmtId="168" fontId="5" fillId="0" borderId="6" xfId="2" applyNumberFormat="1" applyFont="1" applyBorder="1" applyAlignment="1">
      <alignment horizontal="right" vertical="center"/>
    </xf>
    <xf numFmtId="165" fontId="5" fillId="0" borderId="8" xfId="2" applyFont="1" applyFill="1" applyBorder="1" applyAlignment="1">
      <alignment horizontal="right" vertical="center"/>
    </xf>
    <xf numFmtId="165" fontId="5" fillId="0" borderId="15" xfId="2" applyFont="1" applyFill="1" applyBorder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0" fontId="15" fillId="5" borderId="3" xfId="0" applyFont="1" applyFill="1" applyBorder="1"/>
    <xf numFmtId="0" fontId="14" fillId="0" borderId="3" xfId="0" applyFont="1" applyBorder="1" applyAlignment="1">
      <alignment horizontal="center" vertical="center"/>
    </xf>
    <xf numFmtId="0" fontId="15" fillId="5" borderId="3" xfId="0" applyFont="1" applyFill="1" applyBorder="1" applyAlignment="1">
      <alignment horizontal="center"/>
    </xf>
    <xf numFmtId="0" fontId="10" fillId="5" borderId="0" xfId="0" applyFont="1" applyFill="1"/>
    <xf numFmtId="0" fontId="3" fillId="0" borderId="0" xfId="1" quotePrefix="1" applyFont="1" applyFill="1" applyAlignment="1" applyProtection="1"/>
    <xf numFmtId="0" fontId="10" fillId="5" borderId="11" xfId="0" applyFont="1" applyFill="1" applyBorder="1" applyAlignment="1">
      <alignment horizontal="center"/>
    </xf>
    <xf numFmtId="0" fontId="10" fillId="4" borderId="3" xfId="0" applyFont="1" applyFill="1" applyBorder="1"/>
    <xf numFmtId="0" fontId="3" fillId="4" borderId="3" xfId="1" quotePrefix="1" applyFont="1" applyFill="1" applyBorder="1" applyAlignment="1" applyProtection="1"/>
    <xf numFmtId="0" fontId="10" fillId="4" borderId="3" xfId="0" applyFont="1" applyFill="1" applyBorder="1" applyAlignment="1">
      <alignment horizontal="center"/>
    </xf>
  </cellXfs>
  <cellStyles count="8">
    <cellStyle name="Hipervínculo" xfId="1" builtinId="8"/>
    <cellStyle name="Millares" xfId="2" builtinId="3"/>
    <cellStyle name="Neutral" xfId="3" builtinId="28" customBuiltin="1"/>
    <cellStyle name="Normal" xfId="0" builtinId="0"/>
    <cellStyle name="Normal 2" xfId="4" xr:uid="{00000000-0005-0000-0000-000004000000}"/>
    <cellStyle name="Normal 3" xfId="5" xr:uid="{00000000-0005-0000-0000-000005000000}"/>
    <cellStyle name="Normal_Censos 1951-1993" xfId="6" xr:uid="{00000000-0005-0000-0000-000006000000}"/>
    <cellStyle name="Total" xfId="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5544918</xdr:colOff>
      <xdr:row>0</xdr:row>
      <xdr:rowOff>1123950</xdr:rowOff>
    </xdr:from>
    <xdr:to>
      <xdr:col>3</xdr:col>
      <xdr:colOff>1704975</xdr:colOff>
      <xdr:row>0</xdr:row>
      <xdr:rowOff>1504949</xdr:rowOff>
    </xdr:to>
    <xdr:pic>
      <xdr:nvPicPr>
        <xdr:cNvPr id="351319" name="Imagen 1">
          <a:extLst>
            <a:ext uri="{FF2B5EF4-FFF2-40B4-BE49-F238E27FC236}">
              <a16:creationId xmlns:a16="http://schemas.microsoft.com/office/drawing/2014/main" id="{00000000-0008-0000-0000-0000575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797"/>
        <a:stretch>
          <a:fillRect/>
        </a:stretch>
      </xdr:blipFill>
      <xdr:spPr bwMode="auto">
        <a:xfrm>
          <a:off x="7021293" y="1123950"/>
          <a:ext cx="3741957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73820</xdr:colOff>
      <xdr:row>0</xdr:row>
      <xdr:rowOff>961763</xdr:rowOff>
    </xdr:from>
    <xdr:ext cx="1226343" cy="545305"/>
    <xdr:pic>
      <xdr:nvPicPr>
        <xdr:cNvPr id="2" name="image1.png">
          <a:extLst>
            <a:ext uri="{FF2B5EF4-FFF2-40B4-BE49-F238E27FC236}">
              <a16:creationId xmlns:a16="http://schemas.microsoft.com/office/drawing/2014/main" id="{55C92B40-81C2-4AD5-A13A-130477B6AC6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820" y="961763"/>
          <a:ext cx="1226343" cy="54530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209550</xdr:rowOff>
    </xdr:from>
    <xdr:ext cx="1295400" cy="574148"/>
    <xdr:pic>
      <xdr:nvPicPr>
        <xdr:cNvPr id="3" name="image2.png">
          <a:extLst>
            <a:ext uri="{FF2B5EF4-FFF2-40B4-BE49-F238E27FC236}">
              <a16:creationId xmlns:a16="http://schemas.microsoft.com/office/drawing/2014/main" id="{672B7B49-A704-4AE5-959A-B7B1712A31C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71525" y="209550"/>
          <a:ext cx="1295400" cy="574148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276490</xdr:colOff>
      <xdr:row>0</xdr:row>
      <xdr:rowOff>285750</xdr:rowOff>
    </xdr:from>
    <xdr:ext cx="1391180" cy="609601"/>
    <xdr:pic>
      <xdr:nvPicPr>
        <xdr:cNvPr id="4" name="image4.png">
          <a:extLst>
            <a:ext uri="{FF2B5EF4-FFF2-40B4-BE49-F238E27FC236}">
              <a16:creationId xmlns:a16="http://schemas.microsoft.com/office/drawing/2014/main" id="{BC2ED01C-9A16-4278-ABF9-6F758F957837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34765" y="285750"/>
          <a:ext cx="1391180" cy="609601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706218</xdr:colOff>
      <xdr:row>0</xdr:row>
      <xdr:rowOff>696384</xdr:rowOff>
    </xdr:from>
    <xdr:to>
      <xdr:col>5</xdr:col>
      <xdr:colOff>16934</xdr:colOff>
      <xdr:row>0</xdr:row>
      <xdr:rowOff>1077383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AD3663-29D7-476D-ADD4-F6C230311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797"/>
        <a:stretch>
          <a:fillRect/>
        </a:stretch>
      </xdr:blipFill>
      <xdr:spPr bwMode="auto">
        <a:xfrm>
          <a:off x="3150968" y="696384"/>
          <a:ext cx="3734549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26195</xdr:colOff>
      <xdr:row>0</xdr:row>
      <xdr:rowOff>618863</xdr:rowOff>
    </xdr:from>
    <xdr:ext cx="1226343" cy="545305"/>
    <xdr:pic>
      <xdr:nvPicPr>
        <xdr:cNvPr id="3" name="image1.png">
          <a:extLst>
            <a:ext uri="{FF2B5EF4-FFF2-40B4-BE49-F238E27FC236}">
              <a16:creationId xmlns:a16="http://schemas.microsoft.com/office/drawing/2014/main" id="{B2ABCD94-22B6-4A86-BF4C-09498E5B21D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16820" y="618863"/>
          <a:ext cx="1226343" cy="54530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1162050</xdr:colOff>
      <xdr:row>0</xdr:row>
      <xdr:rowOff>57150</xdr:rowOff>
    </xdr:from>
    <xdr:ext cx="1295400" cy="574148"/>
    <xdr:pic>
      <xdr:nvPicPr>
        <xdr:cNvPr id="4" name="image2.png">
          <a:extLst>
            <a:ext uri="{FF2B5EF4-FFF2-40B4-BE49-F238E27FC236}">
              <a16:creationId xmlns:a16="http://schemas.microsoft.com/office/drawing/2014/main" id="{05C65507-0B69-4DA4-BD10-E16515B664C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62050" y="57150"/>
          <a:ext cx="1295400" cy="574148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178065</xdr:colOff>
      <xdr:row>0</xdr:row>
      <xdr:rowOff>0</xdr:rowOff>
    </xdr:from>
    <xdr:ext cx="1391180" cy="609601"/>
    <xdr:pic>
      <xdr:nvPicPr>
        <xdr:cNvPr id="5" name="image4.png">
          <a:extLst>
            <a:ext uri="{FF2B5EF4-FFF2-40B4-BE49-F238E27FC236}">
              <a16:creationId xmlns:a16="http://schemas.microsoft.com/office/drawing/2014/main" id="{29D1D777-E334-4B44-BBBD-80EE683E267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43815" y="0"/>
          <a:ext cx="1391180" cy="609601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874493</xdr:colOff>
      <xdr:row>0</xdr:row>
      <xdr:rowOff>704850</xdr:rowOff>
    </xdr:from>
    <xdr:to>
      <xdr:col>10</xdr:col>
      <xdr:colOff>913342</xdr:colOff>
      <xdr:row>0</xdr:row>
      <xdr:rowOff>1085849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A08FF9-421F-448A-8028-02B64ABB6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797"/>
        <a:stretch>
          <a:fillRect/>
        </a:stretch>
      </xdr:blipFill>
      <xdr:spPr bwMode="auto">
        <a:xfrm>
          <a:off x="8484968" y="704850"/>
          <a:ext cx="3734549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79112</xdr:colOff>
      <xdr:row>0</xdr:row>
      <xdr:rowOff>571238</xdr:rowOff>
    </xdr:from>
    <xdr:ext cx="1226343" cy="545305"/>
    <xdr:pic>
      <xdr:nvPicPr>
        <xdr:cNvPr id="3" name="image1.png">
          <a:extLst>
            <a:ext uri="{FF2B5EF4-FFF2-40B4-BE49-F238E27FC236}">
              <a16:creationId xmlns:a16="http://schemas.microsoft.com/office/drawing/2014/main" id="{DC17FB0E-DCC0-423E-8ACC-1D7A663AE09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9137" y="571238"/>
          <a:ext cx="1226343" cy="54530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28575</xdr:rowOff>
    </xdr:from>
    <xdr:ext cx="1295400" cy="574148"/>
    <xdr:pic>
      <xdr:nvPicPr>
        <xdr:cNvPr id="4" name="image2.png">
          <a:extLst>
            <a:ext uri="{FF2B5EF4-FFF2-40B4-BE49-F238E27FC236}">
              <a16:creationId xmlns:a16="http://schemas.microsoft.com/office/drawing/2014/main" id="{992361FF-5AD0-4DCF-BF8F-5E1FA9CAB34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8575"/>
          <a:ext cx="1295400" cy="574148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506148</xdr:colOff>
      <xdr:row>0</xdr:row>
      <xdr:rowOff>19050</xdr:rowOff>
    </xdr:from>
    <xdr:ext cx="1391180" cy="609601"/>
    <xdr:pic>
      <xdr:nvPicPr>
        <xdr:cNvPr id="5" name="image4.png">
          <a:extLst>
            <a:ext uri="{FF2B5EF4-FFF2-40B4-BE49-F238E27FC236}">
              <a16:creationId xmlns:a16="http://schemas.microsoft.com/office/drawing/2014/main" id="{794FEBBB-3B77-4B3D-AC57-B48128C701FE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888398" y="19050"/>
          <a:ext cx="1391180" cy="60960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6"/>
  <sheetViews>
    <sheetView tabSelected="1" zoomScaleNormal="100" workbookViewId="0"/>
  </sheetViews>
  <sheetFormatPr baseColWidth="10" defaultRowHeight="12.75" x14ac:dyDescent="0.2"/>
  <cols>
    <col min="1" max="1" width="11.42578125" style="30"/>
    <col min="2" max="2" width="10.7109375" style="30" customWidth="1"/>
    <col min="3" max="3" width="113.7109375" style="30" customWidth="1"/>
    <col min="4" max="4" width="25.85546875" style="30" customWidth="1"/>
    <col min="5" max="16384" width="11.42578125" style="30"/>
  </cols>
  <sheetData>
    <row r="1" spans="2:4" ht="134.25" customHeight="1" x14ac:dyDescent="0.2"/>
    <row r="2" spans="2:4" ht="15.75" x14ac:dyDescent="0.2">
      <c r="B2" s="82" t="s">
        <v>55</v>
      </c>
      <c r="C2" s="82"/>
      <c r="D2" s="82"/>
    </row>
    <row r="3" spans="2:4" ht="15.75" x14ac:dyDescent="0.25">
      <c r="B3" s="83" t="s">
        <v>36</v>
      </c>
      <c r="C3" s="84"/>
      <c r="D3" s="85" t="s">
        <v>37</v>
      </c>
    </row>
    <row r="4" spans="2:4" ht="24" customHeight="1" x14ac:dyDescent="0.3">
      <c r="B4" s="28" t="s">
        <v>38</v>
      </c>
      <c r="C4" s="29" t="s">
        <v>39</v>
      </c>
      <c r="D4" s="27"/>
    </row>
    <row r="5" spans="2:4" ht="20.100000000000001" customHeight="1" x14ac:dyDescent="0.2">
      <c r="B5" s="86">
        <v>1</v>
      </c>
      <c r="C5" s="87" t="s">
        <v>41</v>
      </c>
      <c r="D5" s="88" t="s">
        <v>42</v>
      </c>
    </row>
    <row r="6" spans="2:4" ht="20.100000000000001" customHeight="1" x14ac:dyDescent="0.2">
      <c r="B6" s="89">
        <v>2</v>
      </c>
      <c r="C6" s="90" t="s">
        <v>40</v>
      </c>
      <c r="D6" s="91" t="s">
        <v>42</v>
      </c>
    </row>
  </sheetData>
  <mergeCells count="1">
    <mergeCell ref="B2:D2"/>
  </mergeCells>
  <hyperlinks>
    <hyperlink ref="C5" location="'Respel per cápita Nacional'!A1" display="Cantidad de residuos peligrosos generados per cápita" xr:uid="{00000000-0004-0000-0000-000000000000}"/>
    <hyperlink ref="C6" location="'Respel per cápita Departamentos'!A1" display="Cantidad de residuos peligrosos generados per cápita por Departamento" xr:uid="{00000000-0004-0000-00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8"/>
  <sheetViews>
    <sheetView showGridLines="0" zoomScale="90" zoomScaleNormal="90" workbookViewId="0">
      <selection activeCell="B3" sqref="B3"/>
    </sheetView>
  </sheetViews>
  <sheetFormatPr baseColWidth="10" defaultColWidth="9.140625" defaultRowHeight="12.75" x14ac:dyDescent="0.2"/>
  <cols>
    <col min="1" max="1" width="17.85546875" style="1" customWidth="1"/>
    <col min="2" max="2" width="18.7109375" style="1" customWidth="1"/>
    <col min="3" max="3" width="28" style="1" customWidth="1"/>
    <col min="4" max="4" width="15.85546875" style="1" customWidth="1"/>
    <col min="5" max="5" width="22.5703125" style="1" customWidth="1"/>
    <col min="6" max="16384" width="9.140625" style="1"/>
  </cols>
  <sheetData>
    <row r="1" spans="2:10" ht="93.95" customHeight="1" thickBot="1" x14ac:dyDescent="0.25"/>
    <row r="2" spans="2:10" ht="35.25" customHeight="1" thickBot="1" x14ac:dyDescent="0.25">
      <c r="B2" s="54" t="s">
        <v>57</v>
      </c>
      <c r="C2" s="55"/>
      <c r="D2" s="55"/>
      <c r="E2" s="56"/>
    </row>
    <row r="3" spans="2:10" ht="21" customHeight="1" thickBot="1" x14ac:dyDescent="0.25">
      <c r="B3" s="16"/>
      <c r="E3" s="16"/>
    </row>
    <row r="4" spans="2:10" ht="51" customHeight="1" thickBot="1" x14ac:dyDescent="0.25">
      <c r="B4" s="32" t="s">
        <v>0</v>
      </c>
      <c r="C4" s="33" t="s">
        <v>3</v>
      </c>
      <c r="D4" s="33" t="s">
        <v>1</v>
      </c>
      <c r="E4" s="34" t="s">
        <v>35</v>
      </c>
    </row>
    <row r="5" spans="2:10" ht="18.75" customHeight="1" x14ac:dyDescent="0.2">
      <c r="B5" s="17">
        <v>2007</v>
      </c>
      <c r="C5" s="18">
        <v>98352.847330000004</v>
      </c>
      <c r="D5" s="18">
        <v>43926929</v>
      </c>
      <c r="E5" s="19">
        <f t="shared" ref="E5:E13" si="0">+C5*1000/D5</f>
        <v>2.2390103193874538</v>
      </c>
    </row>
    <row r="6" spans="2:10" ht="18.75" customHeight="1" x14ac:dyDescent="0.2">
      <c r="B6" s="23">
        <v>2008</v>
      </c>
      <c r="C6" s="24">
        <v>107782.24106</v>
      </c>
      <c r="D6" s="24">
        <v>44451147</v>
      </c>
      <c r="E6" s="25">
        <f t="shared" si="0"/>
        <v>2.4247347556633354</v>
      </c>
      <c r="F6" s="2"/>
    </row>
    <row r="7" spans="2:10" ht="18.75" customHeight="1" x14ac:dyDescent="0.2">
      <c r="B7" s="20">
        <v>2009</v>
      </c>
      <c r="C7" s="21">
        <v>189856.89872999999</v>
      </c>
      <c r="D7" s="21">
        <v>44978832</v>
      </c>
      <c r="E7" s="22">
        <f t="shared" si="0"/>
        <v>4.2210277654608728</v>
      </c>
      <c r="F7" s="2"/>
    </row>
    <row r="8" spans="2:10" ht="18.75" customHeight="1" x14ac:dyDescent="0.2">
      <c r="B8" s="23">
        <v>2010</v>
      </c>
      <c r="C8" s="24">
        <v>165488.39895000003</v>
      </c>
      <c r="D8" s="24">
        <v>45509584</v>
      </c>
      <c r="E8" s="25">
        <f t="shared" si="0"/>
        <v>3.6363417198012624</v>
      </c>
      <c r="F8" s="2"/>
    </row>
    <row r="9" spans="2:10" ht="18.75" customHeight="1" x14ac:dyDescent="0.2">
      <c r="B9" s="20">
        <v>2011</v>
      </c>
      <c r="C9" s="21">
        <v>217904.25171999997</v>
      </c>
      <c r="D9" s="21">
        <v>46044601</v>
      </c>
      <c r="E9" s="22">
        <f t="shared" si="0"/>
        <v>4.7324604185407093</v>
      </c>
      <c r="F9" s="2"/>
    </row>
    <row r="10" spans="2:10" ht="18.75" customHeight="1" x14ac:dyDescent="0.2">
      <c r="B10" s="23">
        <v>2012</v>
      </c>
      <c r="C10" s="24">
        <v>281662.94703609956</v>
      </c>
      <c r="D10" s="24">
        <v>46581823</v>
      </c>
      <c r="E10" s="25">
        <f t="shared" si="0"/>
        <v>6.0466278238208826</v>
      </c>
      <c r="F10" s="2"/>
    </row>
    <row r="11" spans="2:10" ht="18.75" customHeight="1" x14ac:dyDescent="0.2">
      <c r="B11" s="20">
        <v>2013</v>
      </c>
      <c r="C11" s="21">
        <v>338205.49362099956</v>
      </c>
      <c r="D11" s="21">
        <v>47121089</v>
      </c>
      <c r="E11" s="22">
        <f t="shared" si="0"/>
        <v>7.177370065046663</v>
      </c>
      <c r="F11" s="2"/>
      <c r="G11" s="5"/>
      <c r="H11" s="5"/>
      <c r="I11" s="5"/>
      <c r="J11" s="5"/>
    </row>
    <row r="12" spans="2:10" ht="18.75" customHeight="1" x14ac:dyDescent="0.2">
      <c r="B12" s="23">
        <v>2014</v>
      </c>
      <c r="C12" s="24">
        <v>453642.87875499972</v>
      </c>
      <c r="D12" s="24">
        <v>47661787</v>
      </c>
      <c r="E12" s="25">
        <f t="shared" si="0"/>
        <v>9.517957829717961</v>
      </c>
      <c r="F12" s="2"/>
    </row>
    <row r="13" spans="2:10" ht="18.75" customHeight="1" x14ac:dyDescent="0.2">
      <c r="B13" s="20">
        <v>2015</v>
      </c>
      <c r="C13" s="21">
        <v>406078.22809611051</v>
      </c>
      <c r="D13" s="21">
        <v>48203405</v>
      </c>
      <c r="E13" s="22">
        <f t="shared" si="0"/>
        <v>8.4242643874662075</v>
      </c>
      <c r="F13" s="2"/>
    </row>
    <row r="14" spans="2:10" ht="18.75" customHeight="1" x14ac:dyDescent="0.2">
      <c r="B14" s="23">
        <v>2016</v>
      </c>
      <c r="C14" s="24">
        <v>305216.2</v>
      </c>
      <c r="D14" s="24">
        <v>48747708</v>
      </c>
      <c r="E14" s="25">
        <f>+C14*1000/D14</f>
        <v>6.2611394980867612</v>
      </c>
      <c r="F14" s="2"/>
    </row>
    <row r="15" spans="2:10" ht="18.75" customHeight="1" x14ac:dyDescent="0.2">
      <c r="B15" s="20">
        <v>2017</v>
      </c>
      <c r="C15" s="21">
        <v>489057.3</v>
      </c>
      <c r="D15" s="21">
        <v>49291609</v>
      </c>
      <c r="E15" s="22">
        <f>+C15*1000/D15</f>
        <v>9.9217150732490804</v>
      </c>
      <c r="F15" s="2"/>
    </row>
    <row r="16" spans="2:10" ht="18.75" customHeight="1" x14ac:dyDescent="0.2">
      <c r="B16" s="23">
        <v>2018</v>
      </c>
      <c r="C16" s="24">
        <v>635518</v>
      </c>
      <c r="D16" s="24">
        <v>49834240</v>
      </c>
      <c r="E16" s="25">
        <f>+C16*1000/D16</f>
        <v>12.752637543985822</v>
      </c>
      <c r="F16" s="2"/>
    </row>
    <row r="17" spans="2:11" ht="18.75" customHeight="1" x14ac:dyDescent="0.2">
      <c r="B17" s="20">
        <v>2019</v>
      </c>
      <c r="C17" s="21">
        <v>640034.9</v>
      </c>
      <c r="D17" s="21">
        <v>50374478</v>
      </c>
      <c r="E17" s="22">
        <f>+C17*1000/D17</f>
        <v>12.705539102559039</v>
      </c>
      <c r="F17" s="2"/>
    </row>
    <row r="18" spans="2:11" ht="18.75" customHeight="1" x14ac:dyDescent="0.2">
      <c r="B18" s="23">
        <v>2020</v>
      </c>
      <c r="C18" s="24">
        <v>499678.5</v>
      </c>
      <c r="D18" s="24">
        <v>50372424</v>
      </c>
      <c r="E18" s="25">
        <f>+C18*1000/D18</f>
        <v>9.9196834363182518</v>
      </c>
      <c r="F18" s="2"/>
    </row>
    <row r="19" spans="2:11" ht="18.75" customHeight="1" x14ac:dyDescent="0.2">
      <c r="B19" s="20">
        <v>2021</v>
      </c>
      <c r="C19" s="21">
        <v>604774.80000000005</v>
      </c>
      <c r="D19" s="50">
        <v>51049498</v>
      </c>
      <c r="E19" s="22">
        <f t="shared" ref="E19" si="1">+C19*1000/D19</f>
        <v>11.84683148108528</v>
      </c>
      <c r="F19" s="2"/>
    </row>
    <row r="20" spans="2:11" ht="18.75" customHeight="1" x14ac:dyDescent="0.2">
      <c r="B20" s="23">
        <v>2022</v>
      </c>
      <c r="C20" s="24">
        <v>652912.1</v>
      </c>
      <c r="D20" s="24">
        <v>51682692</v>
      </c>
      <c r="E20" s="25">
        <f>+C20*1000/D20</f>
        <v>12.633090010094675</v>
      </c>
      <c r="F20" s="51"/>
    </row>
    <row r="21" spans="2:11" ht="14.25" customHeight="1" x14ac:dyDescent="0.2">
      <c r="B21" s="8"/>
      <c r="C21" s="9"/>
      <c r="D21" s="10"/>
      <c r="E21" s="11"/>
      <c r="F21" s="2"/>
    </row>
    <row r="22" spans="2:11" ht="58.5" customHeight="1" x14ac:dyDescent="0.2">
      <c r="B22" s="57" t="s">
        <v>43</v>
      </c>
      <c r="C22" s="57"/>
      <c r="D22" s="57"/>
      <c r="E22" s="57"/>
      <c r="F22" s="2"/>
    </row>
    <row r="23" spans="2:11" ht="33" customHeight="1" x14ac:dyDescent="0.2">
      <c r="B23" s="53" t="s">
        <v>53</v>
      </c>
      <c r="C23" s="53"/>
      <c r="D23" s="53"/>
      <c r="E23" s="53"/>
      <c r="F23" s="37"/>
      <c r="G23" s="37"/>
      <c r="H23" s="37"/>
      <c r="I23" s="37"/>
      <c r="J23" s="37"/>
      <c r="K23" s="37"/>
    </row>
    <row r="24" spans="2:11" ht="31.5" customHeight="1" x14ac:dyDescent="0.2">
      <c r="B24" s="53" t="s">
        <v>50</v>
      </c>
      <c r="C24" s="53"/>
      <c r="D24" s="53"/>
      <c r="E24" s="53"/>
      <c r="F24" s="37"/>
      <c r="G24" s="37"/>
      <c r="H24" s="37"/>
      <c r="I24" s="37"/>
      <c r="J24" s="37"/>
      <c r="K24" s="37"/>
    </row>
    <row r="25" spans="2:11" ht="27" customHeight="1" x14ac:dyDescent="0.2">
      <c r="B25" s="53" t="s">
        <v>51</v>
      </c>
      <c r="C25" s="53"/>
      <c r="D25" s="53"/>
      <c r="E25" s="53"/>
      <c r="F25" s="37"/>
      <c r="G25" s="37"/>
      <c r="H25" s="37"/>
      <c r="I25" s="37"/>
      <c r="J25" s="37"/>
      <c r="K25" s="37"/>
    </row>
    <row r="26" spans="2:11" ht="18.75" customHeight="1" x14ac:dyDescent="0.2">
      <c r="B26" s="53" t="s">
        <v>52</v>
      </c>
      <c r="C26" s="53"/>
      <c r="D26" s="53"/>
      <c r="E26" s="53"/>
      <c r="F26" s="37"/>
      <c r="G26" s="37"/>
      <c r="H26" s="37"/>
      <c r="I26" s="37"/>
      <c r="J26" s="37"/>
      <c r="K26" s="37"/>
    </row>
    <row r="27" spans="2:11" ht="17.25" customHeight="1" x14ac:dyDescent="0.2">
      <c r="B27" s="52" t="s">
        <v>44</v>
      </c>
      <c r="C27" s="52"/>
      <c r="D27" s="13"/>
      <c r="E27" s="13"/>
      <c r="F27" s="14"/>
      <c r="G27" s="14"/>
      <c r="H27" s="14"/>
    </row>
    <row r="28" spans="2:11" x14ac:dyDescent="0.2">
      <c r="B28" s="3"/>
      <c r="C28" s="3"/>
      <c r="D28" s="3"/>
      <c r="E28" s="3"/>
    </row>
  </sheetData>
  <mergeCells count="7">
    <mergeCell ref="B27:C27"/>
    <mergeCell ref="B24:E24"/>
    <mergeCell ref="B2:E2"/>
    <mergeCell ref="B22:E22"/>
    <mergeCell ref="B23:E23"/>
    <mergeCell ref="B25:E25"/>
    <mergeCell ref="B26:E26"/>
  </mergeCells>
  <phoneticPr fontId="8" type="noConversion"/>
  <pageMargins left="0.75" right="0.75" top="1" bottom="1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E109"/>
  <sheetViews>
    <sheetView showGridLines="0" zoomScale="90" zoomScaleNormal="90" workbookViewId="0">
      <selection activeCell="B3" sqref="B3"/>
    </sheetView>
  </sheetViews>
  <sheetFormatPr baseColWidth="10" defaultColWidth="9.140625" defaultRowHeight="12.75" x14ac:dyDescent="0.2"/>
  <cols>
    <col min="1" max="1" width="3" style="6" customWidth="1"/>
    <col min="2" max="2" width="23.7109375" style="6" customWidth="1"/>
    <col min="3" max="3" width="45.85546875" style="7" customWidth="1"/>
    <col min="4" max="4" width="13.85546875" style="4" customWidth="1"/>
    <col min="5" max="11" width="13.85546875" style="6" customWidth="1"/>
    <col min="12" max="12" width="9.140625" style="6"/>
    <col min="13" max="13" width="9.140625" style="6" customWidth="1"/>
    <col min="14" max="21" width="9.140625" style="6"/>
    <col min="22" max="24" width="10" style="6" bestFit="1" customWidth="1"/>
    <col min="25" max="29" width="11.140625" style="6" bestFit="1" customWidth="1"/>
    <col min="30" max="30" width="9.28515625" style="6" bestFit="1" customWidth="1"/>
    <col min="31" max="16384" width="9.140625" style="6"/>
  </cols>
  <sheetData>
    <row r="1" spans="2:31" ht="93.95" customHeight="1" x14ac:dyDescent="0.2"/>
    <row r="2" spans="2:31" ht="35.25" customHeight="1" x14ac:dyDescent="0.2">
      <c r="B2" s="65" t="s">
        <v>56</v>
      </c>
      <c r="C2" s="65"/>
      <c r="D2" s="65"/>
      <c r="E2" s="65"/>
      <c r="F2" s="65"/>
      <c r="G2" s="65"/>
      <c r="H2" s="65"/>
      <c r="I2" s="65"/>
      <c r="J2" s="65"/>
      <c r="K2" s="65"/>
    </row>
    <row r="3" spans="2:31" ht="25.5" customHeight="1" thickBot="1" x14ac:dyDescent="0.25">
      <c r="B3" s="72" t="s">
        <v>4</v>
      </c>
      <c r="C3" s="72" t="s">
        <v>32</v>
      </c>
      <c r="D3" s="72">
        <v>2015</v>
      </c>
      <c r="E3" s="72">
        <v>2016</v>
      </c>
      <c r="F3" s="72">
        <v>2017</v>
      </c>
      <c r="G3" s="72">
        <v>2018</v>
      </c>
      <c r="H3" s="72">
        <v>2019</v>
      </c>
      <c r="I3" s="72">
        <v>2020</v>
      </c>
      <c r="J3" s="72">
        <v>2021</v>
      </c>
      <c r="K3" s="72">
        <v>2022</v>
      </c>
    </row>
    <row r="4" spans="2:31" ht="17.25" customHeight="1" x14ac:dyDescent="0.2">
      <c r="B4" s="73" t="s">
        <v>5</v>
      </c>
      <c r="C4" s="74" t="s">
        <v>33</v>
      </c>
      <c r="D4" s="75">
        <v>28692.499999999996</v>
      </c>
      <c r="E4" s="76">
        <v>19600</v>
      </c>
      <c r="F4" s="77">
        <v>32017</v>
      </c>
      <c r="G4" s="77">
        <v>25864</v>
      </c>
      <c r="H4" s="78">
        <v>34809.370000000003</v>
      </c>
      <c r="I4" s="78">
        <v>36858.14</v>
      </c>
      <c r="J4" s="78">
        <v>56863.98</v>
      </c>
      <c r="K4" s="79">
        <v>101044.74</v>
      </c>
    </row>
    <row r="5" spans="2:31" ht="17.25" customHeight="1" x14ac:dyDescent="0.2">
      <c r="B5" s="61"/>
      <c r="C5" s="12" t="s">
        <v>1</v>
      </c>
      <c r="D5" s="40">
        <v>76243</v>
      </c>
      <c r="E5" s="40">
        <v>77088</v>
      </c>
      <c r="F5" s="40">
        <v>77948</v>
      </c>
      <c r="G5" s="40">
        <v>6691030</v>
      </c>
      <c r="H5" s="40">
        <v>79739</v>
      </c>
      <c r="I5" s="41">
        <v>79020</v>
      </c>
      <c r="J5" s="38">
        <v>80464</v>
      </c>
      <c r="K5" s="39">
        <v>83690</v>
      </c>
    </row>
    <row r="6" spans="2:31" ht="17.25" customHeight="1" x14ac:dyDescent="0.2">
      <c r="B6" s="62"/>
      <c r="C6" s="31" t="s">
        <v>2</v>
      </c>
      <c r="D6" s="68">
        <f>+D4/D5</f>
        <v>0.37632963026113869</v>
      </c>
      <c r="E6" s="68">
        <f t="shared" ref="E6:H6" si="0">+E4/E5</f>
        <v>0.25425487754254877</v>
      </c>
      <c r="F6" s="68">
        <f t="shared" si="0"/>
        <v>0.41074819110176014</v>
      </c>
      <c r="G6" s="68">
        <f t="shared" si="0"/>
        <v>3.8654736266314754E-3</v>
      </c>
      <c r="H6" s="68">
        <f t="shared" si="0"/>
        <v>0.4365413411254217</v>
      </c>
      <c r="I6" s="69">
        <v>0.46644064793723106</v>
      </c>
      <c r="J6" s="70">
        <v>0.70670088486776694</v>
      </c>
      <c r="K6" s="71">
        <v>1.2073693392281037</v>
      </c>
      <c r="M6" s="35"/>
      <c r="N6" s="35"/>
      <c r="O6" s="35"/>
      <c r="P6" s="35"/>
      <c r="Q6" s="35"/>
      <c r="R6" s="35"/>
      <c r="S6" s="35"/>
      <c r="T6" s="35"/>
      <c r="U6" s="35"/>
      <c r="V6" s="36"/>
      <c r="W6" s="36"/>
      <c r="X6" s="36"/>
      <c r="Y6" s="36"/>
      <c r="Z6" s="36"/>
      <c r="AA6" s="36"/>
      <c r="AB6" s="36"/>
      <c r="AC6" s="36"/>
      <c r="AD6" s="36"/>
      <c r="AE6" s="35"/>
    </row>
    <row r="7" spans="2:31" ht="17.25" customHeight="1" x14ac:dyDescent="0.2">
      <c r="B7" s="58" t="s">
        <v>6</v>
      </c>
      <c r="C7" s="12" t="s">
        <v>33</v>
      </c>
      <c r="D7" s="43">
        <v>52241194.890000336</v>
      </c>
      <c r="E7" s="44">
        <v>19773300</v>
      </c>
      <c r="F7" s="40">
        <v>64412502</v>
      </c>
      <c r="G7" s="40">
        <v>76009541.939999998</v>
      </c>
      <c r="H7" s="41">
        <v>116488782.48</v>
      </c>
      <c r="I7" s="41">
        <v>105886712.78</v>
      </c>
      <c r="J7" s="41">
        <v>131449185.10000001</v>
      </c>
      <c r="K7" s="45">
        <v>124372253.59999999</v>
      </c>
      <c r="V7" s="36"/>
      <c r="W7" s="36"/>
      <c r="X7" s="36"/>
      <c r="Y7" s="36"/>
      <c r="Z7" s="36"/>
      <c r="AA7" s="36"/>
      <c r="AB7" s="36"/>
      <c r="AC7" s="36"/>
      <c r="AD7" s="36"/>
    </row>
    <row r="8" spans="2:31" ht="17.25" customHeight="1" x14ac:dyDescent="0.2">
      <c r="B8" s="58"/>
      <c r="C8" s="12" t="s">
        <v>1</v>
      </c>
      <c r="D8" s="40">
        <v>6456299</v>
      </c>
      <c r="E8" s="40">
        <v>6534857</v>
      </c>
      <c r="F8" s="40">
        <v>6613118</v>
      </c>
      <c r="G8" s="40">
        <v>6407102</v>
      </c>
      <c r="H8" s="40">
        <v>6768388</v>
      </c>
      <c r="I8" s="41">
        <v>6677930</v>
      </c>
      <c r="J8" s="40">
        <v>6782584</v>
      </c>
      <c r="K8" s="39">
        <v>6787846</v>
      </c>
      <c r="V8" s="36"/>
      <c r="W8" s="36"/>
      <c r="X8" s="36"/>
      <c r="Y8" s="36"/>
      <c r="Z8" s="36"/>
      <c r="AA8" s="36"/>
      <c r="AB8" s="36"/>
      <c r="AC8" s="36"/>
      <c r="AD8" s="36"/>
    </row>
    <row r="9" spans="2:31" ht="17.25" customHeight="1" x14ac:dyDescent="0.2">
      <c r="B9" s="58"/>
      <c r="C9" s="31" t="s">
        <v>2</v>
      </c>
      <c r="D9" s="42">
        <f t="shared" ref="D9:K9" si="1">+D7/D8</f>
        <v>8.0915079815851669</v>
      </c>
      <c r="E9" s="42">
        <f t="shared" si="1"/>
        <v>3.0258198457900458</v>
      </c>
      <c r="F9" s="42">
        <f t="shared" si="1"/>
        <v>9.7401107919138905</v>
      </c>
      <c r="G9" s="42">
        <f t="shared" si="1"/>
        <v>11.86332634317356</v>
      </c>
      <c r="H9" s="42">
        <f t="shared" si="1"/>
        <v>17.21071287284358</v>
      </c>
      <c r="I9" s="42">
        <f t="shared" si="1"/>
        <v>15.856217836964449</v>
      </c>
      <c r="J9" s="42">
        <f t="shared" si="1"/>
        <v>19.380399136966091</v>
      </c>
      <c r="K9" s="80">
        <f t="shared" si="1"/>
        <v>18.322786580603037</v>
      </c>
      <c r="M9" s="35"/>
      <c r="N9" s="35"/>
      <c r="O9" s="35"/>
      <c r="P9" s="35"/>
      <c r="Q9" s="35"/>
      <c r="R9" s="35"/>
      <c r="S9" s="35"/>
      <c r="T9" s="35"/>
      <c r="V9" s="36"/>
      <c r="W9" s="36"/>
      <c r="X9" s="36"/>
      <c r="Y9" s="36"/>
      <c r="Z9" s="36"/>
      <c r="AA9" s="36"/>
      <c r="AB9" s="36"/>
      <c r="AC9" s="36"/>
      <c r="AD9" s="36"/>
    </row>
    <row r="10" spans="2:31" ht="17.25" customHeight="1" x14ac:dyDescent="0.2">
      <c r="B10" s="58" t="s">
        <v>7</v>
      </c>
      <c r="C10" s="12" t="s">
        <v>33</v>
      </c>
      <c r="D10" s="43">
        <v>3518111.5399999996</v>
      </c>
      <c r="E10" s="46">
        <v>2373078.89</v>
      </c>
      <c r="F10" s="40">
        <v>13386451</v>
      </c>
      <c r="G10" s="40">
        <v>9958817.7599999998</v>
      </c>
      <c r="H10" s="41">
        <v>27651509.59</v>
      </c>
      <c r="I10" s="41">
        <v>7930839</v>
      </c>
      <c r="J10" s="47">
        <v>10864739.76</v>
      </c>
      <c r="K10" s="45">
        <v>23629318.600000001</v>
      </c>
      <c r="V10" s="36"/>
      <c r="W10" s="36"/>
      <c r="X10" s="36"/>
      <c r="Y10" s="36"/>
      <c r="Z10" s="36"/>
      <c r="AA10" s="36"/>
      <c r="AB10" s="36"/>
      <c r="AC10" s="36"/>
      <c r="AD10" s="36"/>
    </row>
    <row r="11" spans="2:31" ht="17.25" customHeight="1" x14ac:dyDescent="0.2">
      <c r="B11" s="58"/>
      <c r="C11" s="12" t="s">
        <v>1</v>
      </c>
      <c r="D11" s="40">
        <v>262315</v>
      </c>
      <c r="E11" s="40">
        <v>265190</v>
      </c>
      <c r="F11" s="40">
        <v>267992</v>
      </c>
      <c r="G11" s="40">
        <v>270708</v>
      </c>
      <c r="H11" s="40">
        <v>273321</v>
      </c>
      <c r="I11" s="41">
        <v>294206</v>
      </c>
      <c r="J11" s="40">
        <v>301270</v>
      </c>
      <c r="K11" s="39">
        <v>307628</v>
      </c>
      <c r="V11" s="36"/>
      <c r="W11" s="36"/>
      <c r="X11" s="36"/>
      <c r="Y11" s="36"/>
      <c r="Z11" s="36"/>
      <c r="AA11" s="36"/>
      <c r="AB11" s="36"/>
      <c r="AC11" s="36"/>
      <c r="AD11" s="36"/>
    </row>
    <row r="12" spans="2:31" ht="17.25" customHeight="1" x14ac:dyDescent="0.2">
      <c r="B12" s="58"/>
      <c r="C12" s="31" t="s">
        <v>2</v>
      </c>
      <c r="D12" s="42">
        <f t="shared" ref="D12:K12" si="2">+D10/D11</f>
        <v>13.411781789070391</v>
      </c>
      <c r="E12" s="42">
        <f t="shared" si="2"/>
        <v>8.9485987028168488</v>
      </c>
      <c r="F12" s="42">
        <f t="shared" si="2"/>
        <v>49.950935102540377</v>
      </c>
      <c r="G12" s="42">
        <f t="shared" si="2"/>
        <v>36.788043796267566</v>
      </c>
      <c r="H12" s="42">
        <f t="shared" si="2"/>
        <v>101.16862440134494</v>
      </c>
      <c r="I12" s="42">
        <f t="shared" si="2"/>
        <v>26.956754790860824</v>
      </c>
      <c r="J12" s="42">
        <f t="shared" si="2"/>
        <v>36.063131941447871</v>
      </c>
      <c r="K12" s="80">
        <f t="shared" si="2"/>
        <v>76.811339019855154</v>
      </c>
      <c r="M12" s="35"/>
      <c r="N12" s="35"/>
      <c r="O12" s="35"/>
      <c r="P12" s="35"/>
      <c r="Q12" s="35"/>
      <c r="R12" s="35"/>
      <c r="S12" s="35"/>
      <c r="T12" s="35"/>
      <c r="V12" s="36"/>
      <c r="W12" s="36"/>
      <c r="X12" s="36"/>
      <c r="Y12" s="36"/>
      <c r="Z12" s="36"/>
      <c r="AA12" s="36"/>
      <c r="AB12" s="36"/>
      <c r="AC12" s="36"/>
      <c r="AD12" s="36"/>
    </row>
    <row r="13" spans="2:31" ht="17.25" customHeight="1" x14ac:dyDescent="0.2">
      <c r="B13" s="58" t="s">
        <v>8</v>
      </c>
      <c r="C13" s="12" t="s">
        <v>33</v>
      </c>
      <c r="D13" s="43">
        <v>15438629.730000004</v>
      </c>
      <c r="E13" s="46">
        <v>27390120.441</v>
      </c>
      <c r="F13" s="40">
        <v>34866852</v>
      </c>
      <c r="G13" s="40">
        <v>40760873.810000002</v>
      </c>
      <c r="H13" s="41">
        <v>47589258.869999997</v>
      </c>
      <c r="I13" s="41">
        <v>41845680.799999997</v>
      </c>
      <c r="J13" s="47">
        <v>52477669.659999996</v>
      </c>
      <c r="K13" s="45">
        <v>64247896.450000003</v>
      </c>
      <c r="V13" s="36"/>
      <c r="W13" s="36"/>
      <c r="X13" s="36"/>
      <c r="Y13" s="36"/>
      <c r="Z13" s="36"/>
      <c r="AA13" s="36"/>
      <c r="AB13" s="36"/>
      <c r="AC13" s="36"/>
      <c r="AD13" s="36"/>
    </row>
    <row r="14" spans="2:31" ht="17.25" customHeight="1" x14ac:dyDescent="0.2">
      <c r="B14" s="58"/>
      <c r="C14" s="12" t="s">
        <v>1</v>
      </c>
      <c r="D14" s="48">
        <v>2460863</v>
      </c>
      <c r="E14" s="48">
        <v>2489514</v>
      </c>
      <c r="F14" s="40">
        <v>2517897</v>
      </c>
      <c r="G14" s="40">
        <v>2545924</v>
      </c>
      <c r="H14" s="48">
        <v>2573591</v>
      </c>
      <c r="I14" s="41">
        <v>2722128</v>
      </c>
      <c r="J14" s="40">
        <v>2771139</v>
      </c>
      <c r="K14" s="39">
        <v>2774958</v>
      </c>
      <c r="V14" s="36"/>
      <c r="W14" s="36"/>
      <c r="X14" s="36"/>
      <c r="Y14" s="36"/>
      <c r="Z14" s="36"/>
      <c r="AA14" s="36"/>
      <c r="AB14" s="36"/>
      <c r="AC14" s="36"/>
      <c r="AD14" s="36"/>
    </row>
    <row r="15" spans="2:31" ht="17.25" customHeight="1" x14ac:dyDescent="0.2">
      <c r="B15" s="58"/>
      <c r="C15" s="31" t="s">
        <v>2</v>
      </c>
      <c r="D15" s="42">
        <f t="shared" ref="D15:H15" si="3">+D13/D14</f>
        <v>6.2736648606606726</v>
      </c>
      <c r="E15" s="42">
        <f t="shared" si="3"/>
        <v>11.002195786406503</v>
      </c>
      <c r="F15" s="42">
        <f t="shared" si="3"/>
        <v>13.847608539983963</v>
      </c>
      <c r="G15" s="42">
        <f t="shared" si="3"/>
        <v>16.010247678249627</v>
      </c>
      <c r="H15" s="42">
        <f>+H13/H14</f>
        <v>18.491383778541344</v>
      </c>
      <c r="I15" s="42">
        <f t="shared" ref="I15:K15" si="4">+I13/I14</f>
        <v>15.372414816643449</v>
      </c>
      <c r="J15" s="42">
        <f t="shared" si="4"/>
        <v>18.937220276572194</v>
      </c>
      <c r="K15" s="80">
        <f t="shared" si="4"/>
        <v>23.152745537049572</v>
      </c>
      <c r="M15" s="35"/>
      <c r="N15" s="35"/>
      <c r="O15" s="35"/>
      <c r="P15" s="35"/>
      <c r="Q15" s="35"/>
      <c r="R15" s="35"/>
      <c r="S15" s="35"/>
      <c r="T15" s="35"/>
      <c r="V15" s="36"/>
      <c r="W15" s="36"/>
      <c r="X15" s="36"/>
      <c r="Y15" s="36"/>
      <c r="Z15" s="36"/>
      <c r="AA15" s="36"/>
      <c r="AB15" s="36"/>
      <c r="AC15" s="36"/>
      <c r="AD15" s="36"/>
    </row>
    <row r="16" spans="2:31" ht="17.25" customHeight="1" x14ac:dyDescent="0.2">
      <c r="B16" s="58" t="s">
        <v>9</v>
      </c>
      <c r="C16" s="12" t="s">
        <v>33</v>
      </c>
      <c r="D16" s="43">
        <v>58715976.779999942</v>
      </c>
      <c r="E16" s="46">
        <v>36280175.72501</v>
      </c>
      <c r="F16" s="40">
        <v>70178652</v>
      </c>
      <c r="G16" s="40">
        <v>40363021.200000003</v>
      </c>
      <c r="H16" s="41">
        <v>66517158.509999998</v>
      </c>
      <c r="I16" s="41">
        <v>40364991.119999997</v>
      </c>
      <c r="J16" s="47">
        <v>49756846.859999999</v>
      </c>
      <c r="K16" s="45">
        <v>51490879.645000003</v>
      </c>
      <c r="V16" s="36"/>
      <c r="W16" s="36"/>
      <c r="X16" s="36"/>
      <c r="Y16" s="36"/>
      <c r="Z16" s="36"/>
      <c r="AA16" s="36"/>
      <c r="AB16" s="36"/>
      <c r="AC16" s="36"/>
      <c r="AD16" s="36"/>
    </row>
    <row r="17" spans="2:30" ht="17.25" customHeight="1" x14ac:dyDescent="0.2">
      <c r="B17" s="58"/>
      <c r="C17" s="12" t="s">
        <v>1</v>
      </c>
      <c r="D17" s="40">
        <v>7878783</v>
      </c>
      <c r="E17" s="40">
        <v>7980001</v>
      </c>
      <c r="F17" s="40">
        <v>8080734</v>
      </c>
      <c r="G17" s="40">
        <v>8181047</v>
      </c>
      <c r="H17" s="40">
        <v>8281030</v>
      </c>
      <c r="I17" s="41">
        <v>7743955</v>
      </c>
      <c r="J17" s="40">
        <v>7834167</v>
      </c>
      <c r="K17" s="39">
        <v>7873316</v>
      </c>
      <c r="V17" s="36"/>
      <c r="W17" s="36"/>
      <c r="X17" s="36"/>
      <c r="Y17" s="36"/>
      <c r="Z17" s="36"/>
      <c r="AA17" s="36"/>
      <c r="AB17" s="36"/>
      <c r="AC17" s="36"/>
      <c r="AD17" s="36"/>
    </row>
    <row r="18" spans="2:30" ht="17.25" customHeight="1" x14ac:dyDescent="0.2">
      <c r="B18" s="58"/>
      <c r="C18" s="31" t="s">
        <v>2</v>
      </c>
      <c r="D18" s="42">
        <f t="shared" ref="D18:K18" si="5">+D16/D17</f>
        <v>7.4524170522274753</v>
      </c>
      <c r="E18" s="42">
        <f t="shared" si="5"/>
        <v>4.5463873657421852</v>
      </c>
      <c r="F18" s="42">
        <f t="shared" si="5"/>
        <v>8.6846878018754232</v>
      </c>
      <c r="G18" s="42">
        <f t="shared" si="5"/>
        <v>4.9337231774857182</v>
      </c>
      <c r="H18" s="42">
        <f t="shared" si="5"/>
        <v>8.0324740412726428</v>
      </c>
      <c r="I18" s="42">
        <f t="shared" si="5"/>
        <v>5.2124516632650888</v>
      </c>
      <c r="J18" s="42">
        <f t="shared" si="5"/>
        <v>6.3512619605887899</v>
      </c>
      <c r="K18" s="80">
        <f t="shared" si="5"/>
        <v>6.5399229047837029</v>
      </c>
      <c r="M18" s="35"/>
      <c r="N18" s="35"/>
      <c r="O18" s="35"/>
      <c r="P18" s="35"/>
      <c r="Q18" s="35"/>
      <c r="R18" s="35"/>
      <c r="S18" s="35"/>
      <c r="T18" s="35"/>
      <c r="V18" s="36"/>
      <c r="W18" s="36"/>
      <c r="X18" s="36"/>
      <c r="Y18" s="36"/>
      <c r="Z18" s="36"/>
      <c r="AA18" s="36"/>
      <c r="AB18" s="36"/>
      <c r="AC18" s="36"/>
      <c r="AD18" s="36"/>
    </row>
    <row r="19" spans="2:30" ht="17.25" customHeight="1" x14ac:dyDescent="0.2">
      <c r="B19" s="58" t="s">
        <v>45</v>
      </c>
      <c r="C19" s="12" t="s">
        <v>33</v>
      </c>
      <c r="D19" s="43">
        <v>6366629.6500000004</v>
      </c>
      <c r="E19" s="46">
        <v>18468468.197000001</v>
      </c>
      <c r="F19" s="40">
        <v>47043808</v>
      </c>
      <c r="G19" s="40">
        <v>44661265.890000001</v>
      </c>
      <c r="H19" s="41">
        <v>22308593.350000001</v>
      </c>
      <c r="I19" s="41">
        <v>20927923.427999999</v>
      </c>
      <c r="J19" s="47">
        <v>26189666.489999998</v>
      </c>
      <c r="K19" s="45">
        <v>26538873.350000001</v>
      </c>
      <c r="V19" s="36"/>
      <c r="W19" s="36"/>
      <c r="X19" s="36"/>
      <c r="Y19" s="36"/>
      <c r="Z19" s="36"/>
      <c r="AA19" s="36"/>
      <c r="AB19" s="36"/>
      <c r="AC19" s="36"/>
      <c r="AD19" s="36"/>
    </row>
    <row r="20" spans="2:30" ht="17.25" customHeight="1" x14ac:dyDescent="0.2">
      <c r="B20" s="58"/>
      <c r="C20" s="12" t="s">
        <v>1</v>
      </c>
      <c r="D20" s="48">
        <v>2097161</v>
      </c>
      <c r="E20" s="48">
        <v>2121956</v>
      </c>
      <c r="F20" s="40">
        <v>2146696</v>
      </c>
      <c r="G20" s="40">
        <v>2171280</v>
      </c>
      <c r="H20" s="48">
        <v>2195495</v>
      </c>
      <c r="I20" s="41">
        <v>2180976</v>
      </c>
      <c r="J20" s="40">
        <v>2213061</v>
      </c>
      <c r="K20" s="39">
        <v>2227184</v>
      </c>
      <c r="V20" s="36"/>
      <c r="W20" s="36"/>
      <c r="X20" s="36"/>
      <c r="Y20" s="36"/>
      <c r="Z20" s="36"/>
      <c r="AA20" s="36"/>
      <c r="AB20" s="36"/>
      <c r="AC20" s="36"/>
      <c r="AD20" s="36"/>
    </row>
    <row r="21" spans="2:30" ht="17.25" customHeight="1" x14ac:dyDescent="0.2">
      <c r="B21" s="58"/>
      <c r="C21" s="31" t="s">
        <v>2</v>
      </c>
      <c r="D21" s="42">
        <f t="shared" ref="D21:K21" si="6">+D19/D20</f>
        <v>3.035832561257815</v>
      </c>
      <c r="E21" s="42">
        <f t="shared" si="6"/>
        <v>8.7035113814801068</v>
      </c>
      <c r="F21" s="42">
        <f t="shared" si="6"/>
        <v>21.914517938264197</v>
      </c>
      <c r="G21" s="42">
        <f t="shared" si="6"/>
        <v>20.569095597988284</v>
      </c>
      <c r="H21" s="42">
        <f t="shared" si="6"/>
        <v>10.161076818667317</v>
      </c>
      <c r="I21" s="42">
        <f t="shared" si="6"/>
        <v>9.5956688326694106</v>
      </c>
      <c r="J21" s="42">
        <f t="shared" si="6"/>
        <v>11.834136740921284</v>
      </c>
      <c r="K21" s="80">
        <f t="shared" si="6"/>
        <v>11.915887214527404</v>
      </c>
      <c r="M21" s="35"/>
      <c r="N21" s="35"/>
      <c r="O21" s="35"/>
      <c r="P21" s="35"/>
      <c r="Q21" s="35"/>
      <c r="R21" s="35"/>
      <c r="S21" s="35"/>
      <c r="T21" s="35"/>
      <c r="V21" s="36"/>
      <c r="W21" s="36"/>
      <c r="X21" s="36"/>
      <c r="Y21" s="36"/>
      <c r="Z21" s="36"/>
      <c r="AA21" s="36"/>
      <c r="AB21" s="36"/>
      <c r="AC21" s="36"/>
      <c r="AD21" s="36"/>
    </row>
    <row r="22" spans="2:30" ht="17.25" customHeight="1" x14ac:dyDescent="0.2">
      <c r="B22" s="58" t="s">
        <v>10</v>
      </c>
      <c r="C22" s="12" t="s">
        <v>33</v>
      </c>
      <c r="D22" s="43">
        <v>13188008.229999997</v>
      </c>
      <c r="E22" s="46">
        <v>11983543.289999999</v>
      </c>
      <c r="F22" s="40">
        <v>9871505</v>
      </c>
      <c r="G22" s="40">
        <v>17010160.789999999</v>
      </c>
      <c r="H22" s="41">
        <v>12347955.199999999</v>
      </c>
      <c r="I22" s="41">
        <v>18680538.149999999</v>
      </c>
      <c r="J22" s="47">
        <v>19490640.559999999</v>
      </c>
      <c r="K22" s="45">
        <v>31933089.469999999</v>
      </c>
      <c r="V22" s="36"/>
      <c r="W22" s="36"/>
      <c r="X22" s="36"/>
      <c r="Y22" s="36"/>
      <c r="Z22" s="36"/>
      <c r="AA22" s="36"/>
      <c r="AB22" s="36"/>
      <c r="AC22" s="36"/>
      <c r="AD22" s="36"/>
    </row>
    <row r="23" spans="2:30" ht="17.25" customHeight="1" x14ac:dyDescent="0.2">
      <c r="B23" s="58"/>
      <c r="C23" s="12" t="s">
        <v>1</v>
      </c>
      <c r="D23" s="40">
        <v>1276407</v>
      </c>
      <c r="E23" s="40">
        <v>1278107</v>
      </c>
      <c r="F23" s="40">
        <v>1279955</v>
      </c>
      <c r="G23" s="40">
        <v>1282063</v>
      </c>
      <c r="H23" s="40">
        <v>1284375</v>
      </c>
      <c r="I23" s="41">
        <v>1242731</v>
      </c>
      <c r="J23" s="40">
        <v>1251675</v>
      </c>
      <c r="K23" s="39">
        <v>1285035</v>
      </c>
      <c r="V23" s="36"/>
      <c r="W23" s="36"/>
      <c r="X23" s="36"/>
      <c r="Y23" s="36"/>
      <c r="Z23" s="36"/>
      <c r="AA23" s="36"/>
      <c r="AB23" s="36"/>
      <c r="AC23" s="36"/>
      <c r="AD23" s="36"/>
    </row>
    <row r="24" spans="2:30" ht="17.25" customHeight="1" x14ac:dyDescent="0.2">
      <c r="B24" s="58"/>
      <c r="C24" s="31" t="s">
        <v>2</v>
      </c>
      <c r="D24" s="42">
        <f t="shared" ref="D24:K24" si="7">+D22/D23</f>
        <v>10.332134052853045</v>
      </c>
      <c r="E24" s="42">
        <f t="shared" si="7"/>
        <v>9.3760094342648923</v>
      </c>
      <c r="F24" s="42">
        <f t="shared" si="7"/>
        <v>7.7123844197647573</v>
      </c>
      <c r="G24" s="42">
        <f t="shared" si="7"/>
        <v>13.267804148470082</v>
      </c>
      <c r="H24" s="42">
        <f t="shared" si="7"/>
        <v>9.6139797177615574</v>
      </c>
      <c r="I24" s="42">
        <f t="shared" si="7"/>
        <v>15.031843697469524</v>
      </c>
      <c r="J24" s="42">
        <f t="shared" si="7"/>
        <v>15.57164644176803</v>
      </c>
      <c r="K24" s="80">
        <f t="shared" si="7"/>
        <v>24.849976436439473</v>
      </c>
      <c r="M24" s="35"/>
      <c r="N24" s="35"/>
      <c r="O24" s="35"/>
      <c r="P24" s="35"/>
      <c r="Q24" s="35"/>
      <c r="R24" s="35"/>
      <c r="S24" s="35"/>
      <c r="T24" s="35"/>
      <c r="V24" s="36"/>
      <c r="W24" s="36"/>
      <c r="X24" s="36"/>
      <c r="Y24" s="36"/>
      <c r="Z24" s="36"/>
      <c r="AA24" s="36"/>
      <c r="AB24" s="36"/>
      <c r="AC24" s="36"/>
      <c r="AD24" s="36"/>
    </row>
    <row r="25" spans="2:30" ht="17.25" customHeight="1" x14ac:dyDescent="0.2">
      <c r="B25" s="58" t="s">
        <v>11</v>
      </c>
      <c r="C25" s="12" t="s">
        <v>33</v>
      </c>
      <c r="D25" s="43">
        <v>5547444.3799999943</v>
      </c>
      <c r="E25" s="46">
        <v>5277085.28</v>
      </c>
      <c r="F25" s="40">
        <v>5382955</v>
      </c>
      <c r="G25" s="40">
        <v>5716837.8899999997</v>
      </c>
      <c r="H25" s="41">
        <v>5467210.4000000004</v>
      </c>
      <c r="I25" s="41">
        <v>7375730.5300000003</v>
      </c>
      <c r="J25" s="47">
        <v>14901973.859999999</v>
      </c>
      <c r="K25" s="45">
        <v>5720547.7800000003</v>
      </c>
      <c r="V25" s="36"/>
      <c r="W25" s="36"/>
      <c r="X25" s="36"/>
      <c r="Y25" s="36"/>
      <c r="Z25" s="36"/>
      <c r="AA25" s="36"/>
      <c r="AB25" s="36"/>
      <c r="AC25" s="36"/>
      <c r="AD25" s="36"/>
    </row>
    <row r="26" spans="2:30" ht="17.25" customHeight="1" x14ac:dyDescent="0.2">
      <c r="B26" s="58"/>
      <c r="C26" s="12" t="s">
        <v>1</v>
      </c>
      <c r="D26" s="48">
        <v>987991</v>
      </c>
      <c r="E26" s="48">
        <v>989934</v>
      </c>
      <c r="F26" s="40">
        <v>991860</v>
      </c>
      <c r="G26" s="40">
        <v>993866</v>
      </c>
      <c r="H26" s="48">
        <v>995822</v>
      </c>
      <c r="I26" s="41">
        <v>1018453</v>
      </c>
      <c r="J26" s="40">
        <v>1027314</v>
      </c>
      <c r="K26" s="39">
        <v>1034151</v>
      </c>
      <c r="V26" s="36"/>
      <c r="W26" s="36"/>
      <c r="X26" s="36"/>
      <c r="Y26" s="36"/>
      <c r="Z26" s="36"/>
      <c r="AA26" s="36"/>
      <c r="AB26" s="36"/>
      <c r="AC26" s="36"/>
      <c r="AD26" s="36"/>
    </row>
    <row r="27" spans="2:30" ht="17.25" customHeight="1" x14ac:dyDescent="0.2">
      <c r="B27" s="58"/>
      <c r="C27" s="31" t="s">
        <v>2</v>
      </c>
      <c r="D27" s="42">
        <f t="shared" ref="D27:K27" si="8">+D25/D26</f>
        <v>5.6148733945956941</v>
      </c>
      <c r="E27" s="42">
        <f t="shared" si="8"/>
        <v>5.3307445546874845</v>
      </c>
      <c r="F27" s="42">
        <f t="shared" si="8"/>
        <v>5.4271318532857462</v>
      </c>
      <c r="G27" s="42">
        <f t="shared" si="8"/>
        <v>5.7521214026840637</v>
      </c>
      <c r="H27" s="42">
        <f t="shared" si="8"/>
        <v>5.4901482393439798</v>
      </c>
      <c r="I27" s="42">
        <f t="shared" si="8"/>
        <v>7.2420922025856864</v>
      </c>
      <c r="J27" s="42">
        <f t="shared" si="8"/>
        <v>14.505763437468971</v>
      </c>
      <c r="K27" s="80">
        <f t="shared" si="8"/>
        <v>5.531636849937775</v>
      </c>
      <c r="M27" s="35"/>
      <c r="N27" s="35"/>
      <c r="O27" s="35"/>
      <c r="P27" s="35"/>
      <c r="Q27" s="35"/>
      <c r="R27" s="35"/>
      <c r="S27" s="35"/>
      <c r="T27" s="35"/>
      <c r="V27" s="36"/>
      <c r="W27" s="36"/>
      <c r="X27" s="36"/>
      <c r="Y27" s="36"/>
      <c r="Z27" s="36"/>
      <c r="AA27" s="36"/>
      <c r="AB27" s="36"/>
      <c r="AC27" s="36"/>
      <c r="AD27" s="36"/>
    </row>
    <row r="28" spans="2:30" ht="17.25" customHeight="1" x14ac:dyDescent="0.2">
      <c r="B28" s="58" t="s">
        <v>12</v>
      </c>
      <c r="C28" s="12" t="s">
        <v>33</v>
      </c>
      <c r="D28" s="43">
        <v>182867.05999999997</v>
      </c>
      <c r="E28" s="46">
        <v>182438.6</v>
      </c>
      <c r="F28" s="40">
        <v>246873</v>
      </c>
      <c r="G28" s="40">
        <v>255174.02</v>
      </c>
      <c r="H28" s="41">
        <v>257303.38</v>
      </c>
      <c r="I28" s="41">
        <v>163402.26</v>
      </c>
      <c r="J28" s="47">
        <v>272475.03999999998</v>
      </c>
      <c r="K28" s="45">
        <v>359958.65</v>
      </c>
      <c r="V28" s="36"/>
      <c r="W28" s="36"/>
      <c r="X28" s="36"/>
      <c r="Y28" s="36"/>
      <c r="Z28" s="36"/>
      <c r="AA28" s="36"/>
      <c r="AB28" s="36"/>
      <c r="AC28" s="36"/>
      <c r="AD28" s="36"/>
    </row>
    <row r="29" spans="2:30" ht="17.25" customHeight="1" x14ac:dyDescent="0.2">
      <c r="B29" s="58"/>
      <c r="C29" s="12" t="s">
        <v>1</v>
      </c>
      <c r="D29" s="40">
        <v>477642</v>
      </c>
      <c r="E29" s="40">
        <v>483846</v>
      </c>
      <c r="F29" s="40">
        <v>490056</v>
      </c>
      <c r="G29" s="40">
        <v>496241</v>
      </c>
      <c r="H29" s="40">
        <v>502410</v>
      </c>
      <c r="I29" s="41">
        <v>410521</v>
      </c>
      <c r="J29" s="40">
        <v>414841</v>
      </c>
      <c r="K29" s="39">
        <v>421797</v>
      </c>
      <c r="V29" s="36"/>
      <c r="W29" s="36"/>
      <c r="X29" s="36"/>
      <c r="Y29" s="36"/>
      <c r="Z29" s="36"/>
      <c r="AA29" s="36"/>
      <c r="AB29" s="36"/>
      <c r="AC29" s="36"/>
      <c r="AD29" s="36"/>
    </row>
    <row r="30" spans="2:30" ht="17.25" customHeight="1" x14ac:dyDescent="0.2">
      <c r="B30" s="58"/>
      <c r="C30" s="31" t="s">
        <v>2</v>
      </c>
      <c r="D30" s="42">
        <f t="shared" ref="D30:K30" si="9">+D28/D29</f>
        <v>0.38285381101326926</v>
      </c>
      <c r="E30" s="42">
        <f t="shared" si="9"/>
        <v>0.37705922958958016</v>
      </c>
      <c r="F30" s="42">
        <f t="shared" si="9"/>
        <v>0.50376487585092311</v>
      </c>
      <c r="G30" s="42">
        <f t="shared" si="9"/>
        <v>0.51421390010095902</v>
      </c>
      <c r="H30" s="42">
        <f t="shared" si="9"/>
        <v>0.51213825361756338</v>
      </c>
      <c r="I30" s="42">
        <f t="shared" si="9"/>
        <v>0.39803630021363101</v>
      </c>
      <c r="J30" s="42">
        <f t="shared" si="9"/>
        <v>0.65681800979170324</v>
      </c>
      <c r="K30" s="80">
        <f t="shared" si="9"/>
        <v>0.85339310142082569</v>
      </c>
      <c r="M30" s="35"/>
      <c r="N30" s="35"/>
      <c r="O30" s="35"/>
      <c r="P30" s="35"/>
      <c r="Q30" s="35"/>
      <c r="R30" s="35"/>
      <c r="S30" s="35"/>
      <c r="T30" s="35"/>
      <c r="V30" s="36"/>
      <c r="W30" s="36"/>
      <c r="X30" s="36"/>
      <c r="Y30" s="36"/>
      <c r="Z30" s="36"/>
      <c r="AA30" s="36"/>
      <c r="AB30" s="36"/>
      <c r="AC30" s="36"/>
      <c r="AD30" s="36"/>
    </row>
    <row r="31" spans="2:30" ht="17.25" customHeight="1" x14ac:dyDescent="0.2">
      <c r="B31" s="58" t="s">
        <v>13</v>
      </c>
      <c r="C31" s="12" t="s">
        <v>33</v>
      </c>
      <c r="D31" s="43">
        <v>76440615.839999959</v>
      </c>
      <c r="E31" s="46">
        <v>58918805.950000003</v>
      </c>
      <c r="F31" s="40">
        <v>49985694</v>
      </c>
      <c r="G31" s="40">
        <v>45873280.030000001</v>
      </c>
      <c r="H31" s="41">
        <v>70894927.594999999</v>
      </c>
      <c r="I31" s="41">
        <v>38649910.530000001</v>
      </c>
      <c r="J31" s="47">
        <v>50564163.490000002</v>
      </c>
      <c r="K31" s="45">
        <v>49773429.850000001</v>
      </c>
      <c r="V31" s="36"/>
      <c r="W31" s="36"/>
      <c r="X31" s="36"/>
      <c r="Y31" s="36"/>
      <c r="Z31" s="36"/>
      <c r="AA31" s="36"/>
      <c r="AB31" s="36"/>
      <c r="AC31" s="36"/>
      <c r="AD31" s="36"/>
    </row>
    <row r="32" spans="2:30" ht="17.25" customHeight="1" x14ac:dyDescent="0.2">
      <c r="B32" s="58"/>
      <c r="C32" s="12" t="s">
        <v>1</v>
      </c>
      <c r="D32" s="48">
        <v>356479</v>
      </c>
      <c r="E32" s="48">
        <v>362721</v>
      </c>
      <c r="F32" s="40">
        <v>368989</v>
      </c>
      <c r="G32" s="40">
        <v>375249</v>
      </c>
      <c r="H32" s="48">
        <v>381554</v>
      </c>
      <c r="I32" s="41">
        <v>435195</v>
      </c>
      <c r="J32" s="40">
        <v>439238</v>
      </c>
      <c r="K32" s="39">
        <v>459973</v>
      </c>
      <c r="V32" s="36"/>
      <c r="W32" s="36"/>
      <c r="X32" s="36"/>
      <c r="Y32" s="36"/>
      <c r="Z32" s="36"/>
      <c r="AA32" s="36"/>
      <c r="AB32" s="36"/>
      <c r="AC32" s="36"/>
      <c r="AD32" s="36"/>
    </row>
    <row r="33" spans="2:30" ht="17.25" customHeight="1" x14ac:dyDescent="0.2">
      <c r="B33" s="58"/>
      <c r="C33" s="31" t="s">
        <v>2</v>
      </c>
      <c r="D33" s="42">
        <f t="shared" ref="D33:K33" si="10">+D31/D32</f>
        <v>214.43231113193193</v>
      </c>
      <c r="E33" s="42">
        <f t="shared" si="10"/>
        <v>162.43560739521561</v>
      </c>
      <c r="F33" s="42">
        <f t="shared" si="10"/>
        <v>135.46662366628814</v>
      </c>
      <c r="G33" s="42">
        <f t="shared" si="10"/>
        <v>122.24757435729343</v>
      </c>
      <c r="H33" s="42">
        <f t="shared" si="10"/>
        <v>185.80575120428563</v>
      </c>
      <c r="I33" s="42">
        <f t="shared" si="10"/>
        <v>88.810557405301068</v>
      </c>
      <c r="J33" s="42">
        <f t="shared" si="10"/>
        <v>115.11791668753615</v>
      </c>
      <c r="K33" s="80">
        <f t="shared" si="10"/>
        <v>108.20945979437924</v>
      </c>
      <c r="M33" s="35"/>
      <c r="N33" s="35"/>
      <c r="O33" s="35"/>
      <c r="P33" s="35"/>
      <c r="Q33" s="35"/>
      <c r="R33" s="35"/>
      <c r="S33" s="35"/>
      <c r="T33" s="35"/>
      <c r="V33" s="36"/>
      <c r="W33" s="36"/>
      <c r="X33" s="36"/>
      <c r="Y33" s="36"/>
      <c r="Z33" s="36"/>
      <c r="AA33" s="36"/>
      <c r="AB33" s="36"/>
      <c r="AC33" s="36"/>
      <c r="AD33" s="36"/>
    </row>
    <row r="34" spans="2:30" ht="17.25" customHeight="1" x14ac:dyDescent="0.2">
      <c r="B34" s="58" t="s">
        <v>14</v>
      </c>
      <c r="C34" s="12" t="s">
        <v>33</v>
      </c>
      <c r="D34" s="43">
        <v>1929506.8800000013</v>
      </c>
      <c r="E34" s="46">
        <v>3354977.69</v>
      </c>
      <c r="F34" s="40">
        <v>2809722</v>
      </c>
      <c r="G34" s="40">
        <v>4374412.4300000006</v>
      </c>
      <c r="H34" s="41">
        <v>5193132.25</v>
      </c>
      <c r="I34" s="41">
        <v>2836165.14</v>
      </c>
      <c r="J34" s="47">
        <v>3064674.98</v>
      </c>
      <c r="K34" s="45">
        <v>3384803.89</v>
      </c>
      <c r="V34" s="36"/>
      <c r="W34" s="36"/>
      <c r="X34" s="36"/>
      <c r="Y34" s="36"/>
      <c r="Z34" s="36"/>
      <c r="AA34" s="36"/>
      <c r="AB34" s="36"/>
      <c r="AC34" s="36"/>
      <c r="AD34" s="36"/>
    </row>
    <row r="35" spans="2:30" ht="17.25" customHeight="1" x14ac:dyDescent="0.2">
      <c r="B35" s="58"/>
      <c r="C35" s="12" t="s">
        <v>1</v>
      </c>
      <c r="D35" s="48">
        <v>1379169</v>
      </c>
      <c r="E35" s="48">
        <v>1391836</v>
      </c>
      <c r="F35" s="40">
        <v>1404205</v>
      </c>
      <c r="G35" s="40">
        <v>1415933</v>
      </c>
      <c r="H35" s="48">
        <v>1426938</v>
      </c>
      <c r="I35" s="41">
        <v>1491937</v>
      </c>
      <c r="J35" s="40">
        <v>1504044</v>
      </c>
      <c r="K35" s="39">
        <v>1541265</v>
      </c>
      <c r="V35" s="36"/>
      <c r="W35" s="36"/>
      <c r="X35" s="36"/>
      <c r="Y35" s="36"/>
      <c r="Z35" s="36"/>
      <c r="AA35" s="36"/>
      <c r="AB35" s="36"/>
      <c r="AC35" s="36"/>
      <c r="AD35" s="36"/>
    </row>
    <row r="36" spans="2:30" ht="17.25" customHeight="1" x14ac:dyDescent="0.2">
      <c r="B36" s="58"/>
      <c r="C36" s="31" t="s">
        <v>2</v>
      </c>
      <c r="D36" s="42">
        <f t="shared" ref="D36:K36" si="11">+D34/D35</f>
        <v>1.3990358541991601</v>
      </c>
      <c r="E36" s="42">
        <f t="shared" si="11"/>
        <v>2.410469114177245</v>
      </c>
      <c r="F36" s="42">
        <f t="shared" si="11"/>
        <v>2.0009343365106949</v>
      </c>
      <c r="G36" s="42">
        <f t="shared" si="11"/>
        <v>3.0894204951787976</v>
      </c>
      <c r="H36" s="42">
        <f t="shared" si="11"/>
        <v>3.6393538121488112</v>
      </c>
      <c r="I36" s="42">
        <f t="shared" si="11"/>
        <v>1.9009952430967261</v>
      </c>
      <c r="J36" s="42">
        <f t="shared" si="11"/>
        <v>2.0376232211291692</v>
      </c>
      <c r="K36" s="80">
        <f t="shared" si="11"/>
        <v>2.1961206476498201</v>
      </c>
      <c r="M36" s="35"/>
      <c r="N36" s="35"/>
      <c r="O36" s="35"/>
      <c r="P36" s="35"/>
      <c r="Q36" s="35"/>
      <c r="R36" s="35"/>
      <c r="S36" s="35"/>
      <c r="T36" s="35"/>
      <c r="V36" s="36"/>
      <c r="W36" s="36"/>
      <c r="X36" s="36"/>
      <c r="Y36" s="36"/>
      <c r="Z36" s="36"/>
      <c r="AA36" s="36"/>
      <c r="AB36" s="36"/>
      <c r="AC36" s="36"/>
      <c r="AD36" s="36"/>
    </row>
    <row r="37" spans="2:30" ht="17.25" customHeight="1" x14ac:dyDescent="0.2">
      <c r="B37" s="58" t="s">
        <v>15</v>
      </c>
      <c r="C37" s="12" t="s">
        <v>33</v>
      </c>
      <c r="D37" s="43">
        <v>9653444.1099999882</v>
      </c>
      <c r="E37" s="46">
        <v>10577809.890000001</v>
      </c>
      <c r="F37" s="40">
        <v>12147676</v>
      </c>
      <c r="G37" s="40">
        <v>14563586.73</v>
      </c>
      <c r="H37" s="41">
        <v>18195262.600000001</v>
      </c>
      <c r="I37" s="41">
        <v>14691449.449999999</v>
      </c>
      <c r="J37" s="47">
        <v>15123701.51</v>
      </c>
      <c r="K37" s="45">
        <v>9958922.8399999999</v>
      </c>
      <c r="V37" s="36"/>
      <c r="W37" s="36"/>
      <c r="X37" s="36"/>
      <c r="Y37" s="36"/>
      <c r="Z37" s="36"/>
      <c r="AA37" s="36"/>
      <c r="AB37" s="36"/>
      <c r="AC37" s="36"/>
      <c r="AD37" s="36"/>
    </row>
    <row r="38" spans="2:30" ht="17.25" customHeight="1" x14ac:dyDescent="0.2">
      <c r="B38" s="58"/>
      <c r="C38" s="12" t="s">
        <v>1</v>
      </c>
      <c r="D38" s="40">
        <v>1028890</v>
      </c>
      <c r="E38" s="40">
        <v>1041204</v>
      </c>
      <c r="F38" s="40">
        <v>1053475</v>
      </c>
      <c r="G38" s="40">
        <v>1065673</v>
      </c>
      <c r="H38" s="40">
        <v>1077770</v>
      </c>
      <c r="I38" s="41">
        <v>1295387</v>
      </c>
      <c r="J38" s="40">
        <v>1322466</v>
      </c>
      <c r="K38" s="39">
        <v>1349162</v>
      </c>
      <c r="V38" s="36"/>
      <c r="W38" s="36"/>
      <c r="X38" s="36"/>
      <c r="Y38" s="36"/>
      <c r="Z38" s="36"/>
      <c r="AA38" s="36"/>
      <c r="AB38" s="36"/>
      <c r="AC38" s="36"/>
      <c r="AD38" s="36"/>
    </row>
    <row r="39" spans="2:30" ht="17.25" customHeight="1" x14ac:dyDescent="0.2">
      <c r="B39" s="58"/>
      <c r="C39" s="31" t="s">
        <v>2</v>
      </c>
      <c r="D39" s="42">
        <f t="shared" ref="D39:K39" si="12">+D37/D38</f>
        <v>9.3823869509860032</v>
      </c>
      <c r="E39" s="42">
        <f t="shared" si="12"/>
        <v>10.159209809028779</v>
      </c>
      <c r="F39" s="42">
        <f t="shared" si="12"/>
        <v>11.531052943828756</v>
      </c>
      <c r="G39" s="42">
        <f t="shared" si="12"/>
        <v>13.66609337948883</v>
      </c>
      <c r="H39" s="42">
        <f t="shared" si="12"/>
        <v>16.882324243577017</v>
      </c>
      <c r="I39" s="42">
        <f t="shared" si="12"/>
        <v>11.341359338946585</v>
      </c>
      <c r="J39" s="42">
        <f t="shared" si="12"/>
        <v>11.435985129296329</v>
      </c>
      <c r="K39" s="80">
        <f t="shared" si="12"/>
        <v>7.3815619176940945</v>
      </c>
      <c r="M39" s="35"/>
      <c r="N39" s="35"/>
      <c r="O39" s="35"/>
      <c r="P39" s="35"/>
      <c r="Q39" s="35"/>
      <c r="R39" s="35"/>
      <c r="S39" s="35"/>
      <c r="T39" s="35"/>
      <c r="V39" s="36"/>
      <c r="W39" s="36"/>
      <c r="X39" s="36"/>
      <c r="Y39" s="36"/>
      <c r="Z39" s="36"/>
      <c r="AA39" s="36"/>
      <c r="AB39" s="36"/>
      <c r="AC39" s="36"/>
      <c r="AD39" s="36"/>
    </row>
    <row r="40" spans="2:30" ht="17.25" customHeight="1" x14ac:dyDescent="0.2">
      <c r="B40" s="58" t="s">
        <v>16</v>
      </c>
      <c r="C40" s="12" t="s">
        <v>33</v>
      </c>
      <c r="D40" s="43">
        <v>111206.36</v>
      </c>
      <c r="E40" s="46">
        <v>46611.4</v>
      </c>
      <c r="F40" s="40">
        <v>16934</v>
      </c>
      <c r="G40" s="40">
        <v>129142.16</v>
      </c>
      <c r="H40" s="41">
        <v>191122.06</v>
      </c>
      <c r="I40" s="41">
        <v>185944.81</v>
      </c>
      <c r="J40" s="47">
        <v>346052.88</v>
      </c>
      <c r="K40" s="45">
        <v>427915.98</v>
      </c>
      <c r="V40" s="36"/>
      <c r="W40" s="36"/>
      <c r="X40" s="36"/>
      <c r="Y40" s="36"/>
      <c r="Z40" s="36"/>
      <c r="AA40" s="36"/>
      <c r="AB40" s="36"/>
      <c r="AC40" s="36"/>
      <c r="AD40" s="36"/>
    </row>
    <row r="41" spans="2:30" ht="17.25" customHeight="1" x14ac:dyDescent="0.2">
      <c r="B41" s="58"/>
      <c r="C41" s="12" t="s">
        <v>1</v>
      </c>
      <c r="D41" s="48">
        <v>500093</v>
      </c>
      <c r="E41" s="48">
        <v>505016</v>
      </c>
      <c r="F41" s="40">
        <v>510047</v>
      </c>
      <c r="G41" s="40">
        <v>515145</v>
      </c>
      <c r="H41" s="48">
        <v>520296</v>
      </c>
      <c r="I41" s="41">
        <v>544764</v>
      </c>
      <c r="J41" s="40">
        <v>549225</v>
      </c>
      <c r="K41" s="39">
        <v>584521</v>
      </c>
      <c r="V41" s="36"/>
      <c r="W41" s="36"/>
      <c r="X41" s="36"/>
      <c r="Y41" s="36"/>
      <c r="Z41" s="36"/>
      <c r="AA41" s="36"/>
      <c r="AB41" s="36"/>
      <c r="AC41" s="36"/>
      <c r="AD41" s="36"/>
    </row>
    <row r="42" spans="2:30" ht="17.25" customHeight="1" x14ac:dyDescent="0.2">
      <c r="B42" s="58"/>
      <c r="C42" s="31" t="s">
        <v>2</v>
      </c>
      <c r="D42" s="42">
        <f t="shared" ref="D42:K42" si="13">+D40/D41</f>
        <v>0.22237135892723953</v>
      </c>
      <c r="E42" s="42">
        <f t="shared" si="13"/>
        <v>9.2296877722686022E-2</v>
      </c>
      <c r="F42" s="42">
        <f t="shared" si="13"/>
        <v>3.3200861881356035E-2</v>
      </c>
      <c r="G42" s="42">
        <f t="shared" si="13"/>
        <v>0.25069089285540963</v>
      </c>
      <c r="H42" s="42">
        <f t="shared" si="13"/>
        <v>0.36733332564540183</v>
      </c>
      <c r="I42" s="42">
        <f t="shared" si="13"/>
        <v>0.3413309433075607</v>
      </c>
      <c r="J42" s="42">
        <f t="shared" si="13"/>
        <v>0.63007488734125361</v>
      </c>
      <c r="K42" s="80">
        <f t="shared" si="13"/>
        <v>0.73207973708386864</v>
      </c>
      <c r="M42" s="35"/>
      <c r="N42" s="35"/>
      <c r="O42" s="35"/>
      <c r="P42" s="35"/>
      <c r="Q42" s="35"/>
      <c r="R42" s="35"/>
      <c r="S42" s="35"/>
      <c r="T42" s="35"/>
      <c r="V42" s="36"/>
      <c r="W42" s="36"/>
      <c r="X42" s="36"/>
      <c r="Y42" s="36"/>
      <c r="Z42" s="36"/>
      <c r="AA42" s="36"/>
      <c r="AB42" s="36"/>
      <c r="AC42" s="36"/>
      <c r="AD42" s="36"/>
    </row>
    <row r="43" spans="2:30" ht="17.25" customHeight="1" x14ac:dyDescent="0.2">
      <c r="B43" s="58" t="s">
        <v>17</v>
      </c>
      <c r="C43" s="12" t="s">
        <v>33</v>
      </c>
      <c r="D43" s="43">
        <v>1997100.6800000002</v>
      </c>
      <c r="E43" s="46">
        <v>1141626.33</v>
      </c>
      <c r="F43" s="40">
        <v>2468778</v>
      </c>
      <c r="G43" s="40">
        <v>2707027.12</v>
      </c>
      <c r="H43" s="41">
        <v>2823616.43</v>
      </c>
      <c r="I43" s="41">
        <v>2232842.63</v>
      </c>
      <c r="J43" s="47">
        <v>4276775.26</v>
      </c>
      <c r="K43" s="45">
        <v>6406624.1699999999</v>
      </c>
      <c r="V43" s="36"/>
      <c r="W43" s="36"/>
      <c r="X43" s="36"/>
      <c r="Y43" s="36"/>
      <c r="Z43" s="36"/>
      <c r="AA43" s="36"/>
      <c r="AB43" s="36"/>
      <c r="AC43" s="36"/>
      <c r="AD43" s="36"/>
    </row>
    <row r="44" spans="2:30" ht="17.25" customHeight="1" x14ac:dyDescent="0.2">
      <c r="B44" s="58"/>
      <c r="C44" s="12" t="s">
        <v>1</v>
      </c>
      <c r="D44" s="48">
        <v>1709644</v>
      </c>
      <c r="E44" s="48">
        <v>1736170</v>
      </c>
      <c r="F44" s="40">
        <v>1762530</v>
      </c>
      <c r="G44" s="40">
        <v>1788507</v>
      </c>
      <c r="H44" s="48">
        <v>1813854</v>
      </c>
      <c r="I44" s="41">
        <v>1828947</v>
      </c>
      <c r="J44" s="40">
        <v>1844076</v>
      </c>
      <c r="K44" s="39">
        <v>1882211</v>
      </c>
      <c r="V44" s="36"/>
      <c r="W44" s="36"/>
      <c r="X44" s="36"/>
      <c r="Y44" s="36"/>
      <c r="Z44" s="36"/>
      <c r="AA44" s="36"/>
      <c r="AB44" s="36"/>
      <c r="AC44" s="36"/>
      <c r="AD44" s="36"/>
    </row>
    <row r="45" spans="2:30" ht="17.25" customHeight="1" x14ac:dyDescent="0.2">
      <c r="B45" s="58"/>
      <c r="C45" s="31" t="s">
        <v>2</v>
      </c>
      <c r="D45" s="42">
        <f t="shared" ref="D45:K45" si="14">+D43/D44</f>
        <v>1.1681383258736908</v>
      </c>
      <c r="E45" s="42">
        <f t="shared" si="14"/>
        <v>0.65755446183265465</v>
      </c>
      <c r="F45" s="42">
        <f t="shared" si="14"/>
        <v>1.4007012646593249</v>
      </c>
      <c r="G45" s="42">
        <f t="shared" si="14"/>
        <v>1.5135680877961339</v>
      </c>
      <c r="H45" s="42">
        <f t="shared" si="14"/>
        <v>1.5566944362666455</v>
      </c>
      <c r="I45" s="42">
        <f t="shared" si="14"/>
        <v>1.2208350652041857</v>
      </c>
      <c r="J45" s="42">
        <f t="shared" si="14"/>
        <v>2.3191968552272249</v>
      </c>
      <c r="K45" s="80">
        <f t="shared" si="14"/>
        <v>3.4037757562781219</v>
      </c>
      <c r="M45" s="35"/>
      <c r="N45" s="35"/>
      <c r="O45" s="35"/>
      <c r="P45" s="35"/>
      <c r="Q45" s="35"/>
      <c r="R45" s="35"/>
      <c r="S45" s="35"/>
      <c r="T45" s="35"/>
      <c r="V45" s="36"/>
      <c r="W45" s="36"/>
      <c r="X45" s="36"/>
      <c r="Y45" s="36"/>
      <c r="Z45" s="36"/>
      <c r="AA45" s="36"/>
      <c r="AB45" s="36"/>
      <c r="AC45" s="36"/>
      <c r="AD45" s="36"/>
    </row>
    <row r="46" spans="2:30" ht="17.25" customHeight="1" x14ac:dyDescent="0.2">
      <c r="B46" s="58" t="s">
        <v>18</v>
      </c>
      <c r="C46" s="12" t="s">
        <v>33</v>
      </c>
      <c r="D46" s="43">
        <v>14465772.965999996</v>
      </c>
      <c r="E46" s="46">
        <v>16323308.060001001</v>
      </c>
      <c r="F46" s="40">
        <v>24480234</v>
      </c>
      <c r="G46" s="40">
        <v>28904457.70287</v>
      </c>
      <c r="H46" s="41">
        <v>34965218.240000002</v>
      </c>
      <c r="I46" s="41">
        <v>19308512.879999999</v>
      </c>
      <c r="J46" s="47">
        <v>24020127.309999999</v>
      </c>
      <c r="K46" s="45">
        <v>24077433.184999999</v>
      </c>
      <c r="V46" s="36"/>
      <c r="W46" s="36"/>
      <c r="X46" s="36"/>
      <c r="Y46" s="36"/>
      <c r="Z46" s="36"/>
      <c r="AA46" s="36"/>
      <c r="AB46" s="36"/>
      <c r="AC46" s="36"/>
      <c r="AD46" s="36"/>
    </row>
    <row r="47" spans="2:30" ht="17.25" customHeight="1" x14ac:dyDescent="0.2">
      <c r="B47" s="58"/>
      <c r="C47" s="12" t="s">
        <v>1</v>
      </c>
      <c r="D47" s="40">
        <v>2680041</v>
      </c>
      <c r="E47" s="40">
        <v>2721368</v>
      </c>
      <c r="F47" s="40">
        <v>2762784</v>
      </c>
      <c r="G47" s="40">
        <v>2804238</v>
      </c>
      <c r="H47" s="40">
        <v>2845668</v>
      </c>
      <c r="I47" s="41">
        <v>3242999</v>
      </c>
      <c r="J47" s="40">
        <v>3372221</v>
      </c>
      <c r="K47" s="39">
        <v>3334637</v>
      </c>
      <c r="V47" s="36"/>
      <c r="W47" s="36"/>
      <c r="X47" s="36"/>
      <c r="Y47" s="36"/>
      <c r="Z47" s="36"/>
      <c r="AA47" s="36"/>
      <c r="AB47" s="36"/>
      <c r="AC47" s="36"/>
      <c r="AD47" s="36"/>
    </row>
    <row r="48" spans="2:30" ht="17.25" customHeight="1" x14ac:dyDescent="0.2">
      <c r="B48" s="58"/>
      <c r="C48" s="31" t="s">
        <v>2</v>
      </c>
      <c r="D48" s="42">
        <f t="shared" ref="D48:K48" si="15">+D46/D47</f>
        <v>5.3975939047201127</v>
      </c>
      <c r="E48" s="42">
        <f t="shared" si="15"/>
        <v>5.9981994570381518</v>
      </c>
      <c r="F48" s="42">
        <f t="shared" si="15"/>
        <v>8.8607122380902741</v>
      </c>
      <c r="G48" s="42">
        <f t="shared" si="15"/>
        <v>10.307419592370549</v>
      </c>
      <c r="H48" s="42">
        <f t="shared" si="15"/>
        <v>12.287174132751959</v>
      </c>
      <c r="I48" s="42">
        <f t="shared" si="15"/>
        <v>5.953906516776601</v>
      </c>
      <c r="J48" s="42">
        <f t="shared" si="15"/>
        <v>7.1229398399452464</v>
      </c>
      <c r="K48" s="80">
        <f t="shared" si="15"/>
        <v>7.2204060546920097</v>
      </c>
      <c r="M48" s="35"/>
      <c r="N48" s="35"/>
      <c r="O48" s="35"/>
      <c r="P48" s="35"/>
      <c r="Q48" s="35"/>
      <c r="R48" s="35"/>
      <c r="S48" s="35"/>
      <c r="T48" s="35"/>
      <c r="V48" s="36"/>
      <c r="W48" s="36"/>
      <c r="X48" s="36"/>
      <c r="Y48" s="36"/>
      <c r="Z48" s="36"/>
      <c r="AA48" s="36"/>
      <c r="AB48" s="36"/>
      <c r="AC48" s="36"/>
      <c r="AD48" s="36"/>
    </row>
    <row r="49" spans="2:30" ht="17.25" customHeight="1" x14ac:dyDescent="0.2">
      <c r="B49" s="58" t="s">
        <v>46</v>
      </c>
      <c r="C49" s="12" t="s">
        <v>33</v>
      </c>
      <c r="D49" s="43">
        <v>14750.08</v>
      </c>
      <c r="E49" s="46">
        <v>20013.919999999998</v>
      </c>
      <c r="F49" s="40">
        <v>12876</v>
      </c>
      <c r="G49" s="40">
        <v>11570.85</v>
      </c>
      <c r="H49" s="41">
        <v>38900.410000000003</v>
      </c>
      <c r="I49" s="41">
        <v>39620.81</v>
      </c>
      <c r="J49" s="47">
        <v>63713.78</v>
      </c>
      <c r="K49" s="45">
        <v>40258.019999999997</v>
      </c>
      <c r="V49" s="36"/>
      <c r="W49" s="36"/>
      <c r="X49" s="36"/>
      <c r="Y49" s="36"/>
      <c r="Z49" s="36"/>
      <c r="AA49" s="36"/>
      <c r="AB49" s="36"/>
      <c r="AC49" s="36"/>
      <c r="AD49" s="36"/>
    </row>
    <row r="50" spans="2:30" ht="17.25" customHeight="1" x14ac:dyDescent="0.2">
      <c r="B50" s="58"/>
      <c r="C50" s="12" t="s">
        <v>1</v>
      </c>
      <c r="D50" s="48">
        <v>41482</v>
      </c>
      <c r="E50" s="48">
        <v>42123</v>
      </c>
      <c r="F50" s="40">
        <v>42777</v>
      </c>
      <c r="G50" s="40">
        <v>43446</v>
      </c>
      <c r="H50" s="48">
        <v>44134</v>
      </c>
      <c r="I50" s="41">
        <v>50636</v>
      </c>
      <c r="J50" s="40">
        <v>51450</v>
      </c>
      <c r="K50" s="39">
        <v>55091</v>
      </c>
      <c r="V50" s="36"/>
      <c r="W50" s="36"/>
      <c r="X50" s="36"/>
      <c r="Y50" s="36"/>
      <c r="Z50" s="36"/>
      <c r="AA50" s="36"/>
      <c r="AB50" s="36"/>
      <c r="AC50" s="36"/>
      <c r="AD50" s="36"/>
    </row>
    <row r="51" spans="2:30" ht="17.25" customHeight="1" x14ac:dyDescent="0.2">
      <c r="B51" s="58"/>
      <c r="C51" s="31" t="s">
        <v>2</v>
      </c>
      <c r="D51" s="42">
        <f t="shared" ref="D51:K51" si="16">+D49/D50</f>
        <v>0.35557784099127332</v>
      </c>
      <c r="E51" s="42">
        <f t="shared" si="16"/>
        <v>0.47513045129739095</v>
      </c>
      <c r="F51" s="42">
        <f t="shared" si="16"/>
        <v>0.30100287537695491</v>
      </c>
      <c r="G51" s="42">
        <f t="shared" si="16"/>
        <v>0.26632716475624912</v>
      </c>
      <c r="H51" s="42">
        <f t="shared" si="16"/>
        <v>0.88141591516744466</v>
      </c>
      <c r="I51" s="42">
        <f t="shared" si="16"/>
        <v>0.78246326724069826</v>
      </c>
      <c r="J51" s="42">
        <f t="shared" si="16"/>
        <v>1.2383630709426627</v>
      </c>
      <c r="K51" s="80">
        <f t="shared" si="16"/>
        <v>0.7307549327476357</v>
      </c>
      <c r="M51" s="35"/>
      <c r="N51" s="35"/>
      <c r="O51" s="35"/>
      <c r="P51" s="35"/>
      <c r="Q51" s="35"/>
      <c r="R51" s="35"/>
      <c r="S51" s="35"/>
      <c r="T51" s="35"/>
      <c r="V51" s="36"/>
      <c r="W51" s="36"/>
      <c r="X51" s="36"/>
      <c r="Y51" s="36"/>
      <c r="Z51" s="36"/>
      <c r="AA51" s="36"/>
      <c r="AB51" s="36"/>
      <c r="AC51" s="36"/>
      <c r="AD51" s="36"/>
    </row>
    <row r="52" spans="2:30" ht="17.25" customHeight="1" x14ac:dyDescent="0.2">
      <c r="B52" s="58" t="s">
        <v>19</v>
      </c>
      <c r="C52" s="12" t="s">
        <v>33</v>
      </c>
      <c r="D52" s="43">
        <v>32236.150000000005</v>
      </c>
      <c r="E52" s="46">
        <v>27660.21</v>
      </c>
      <c r="F52" s="40">
        <v>32909</v>
      </c>
      <c r="G52" s="40">
        <v>653</v>
      </c>
      <c r="H52" s="41">
        <v>39723.35</v>
      </c>
      <c r="I52" s="41">
        <v>52664.73</v>
      </c>
      <c r="J52" s="47">
        <v>71081.61</v>
      </c>
      <c r="K52" s="45">
        <v>63062.31</v>
      </c>
      <c r="V52" s="36"/>
      <c r="W52" s="36"/>
      <c r="X52" s="36"/>
      <c r="Y52" s="36"/>
      <c r="Z52" s="36"/>
      <c r="AA52" s="36"/>
      <c r="AB52" s="36"/>
      <c r="AC52" s="36"/>
      <c r="AD52" s="36"/>
    </row>
    <row r="53" spans="2:30" ht="17.25" customHeight="1" x14ac:dyDescent="0.2">
      <c r="B53" s="58"/>
      <c r="C53" s="12" t="s">
        <v>1</v>
      </c>
      <c r="D53" s="40">
        <v>111060</v>
      </c>
      <c r="E53" s="40">
        <v>112621</v>
      </c>
      <c r="F53" s="40">
        <v>114207</v>
      </c>
      <c r="G53" s="40">
        <v>115829</v>
      </c>
      <c r="H53" s="40">
        <v>117494</v>
      </c>
      <c r="I53" s="41">
        <v>86657</v>
      </c>
      <c r="J53" s="40">
        <v>88490</v>
      </c>
      <c r="K53" s="39">
        <v>94625</v>
      </c>
      <c r="V53" s="36"/>
      <c r="W53" s="36"/>
      <c r="X53" s="36"/>
      <c r="Y53" s="36"/>
      <c r="Z53" s="36"/>
      <c r="AA53" s="36"/>
      <c r="AB53" s="36"/>
      <c r="AC53" s="36"/>
      <c r="AD53" s="36"/>
    </row>
    <row r="54" spans="2:30" ht="17.25" customHeight="1" x14ac:dyDescent="0.2">
      <c r="B54" s="58"/>
      <c r="C54" s="31" t="s">
        <v>2</v>
      </c>
      <c r="D54" s="42">
        <f t="shared" ref="D54:K54" si="17">+D52/D53</f>
        <v>0.29025886907977672</v>
      </c>
      <c r="E54" s="42">
        <f t="shared" si="17"/>
        <v>0.24560437218635955</v>
      </c>
      <c r="F54" s="42">
        <f t="shared" si="17"/>
        <v>0.28815221483796966</v>
      </c>
      <c r="G54" s="42">
        <f t="shared" si="17"/>
        <v>5.637620975748733E-3</v>
      </c>
      <c r="H54" s="42">
        <f t="shared" si="17"/>
        <v>0.3380883279146169</v>
      </c>
      <c r="I54" s="42">
        <f t="shared" si="17"/>
        <v>0.60773774767185573</v>
      </c>
      <c r="J54" s="42">
        <f t="shared" si="17"/>
        <v>0.80327279918634875</v>
      </c>
      <c r="K54" s="80">
        <f t="shared" si="17"/>
        <v>0.66644449141347417</v>
      </c>
      <c r="M54" s="35"/>
      <c r="N54" s="35"/>
      <c r="O54" s="35"/>
      <c r="P54" s="35"/>
      <c r="Q54" s="35"/>
      <c r="R54" s="35"/>
      <c r="S54" s="35"/>
      <c r="T54" s="35"/>
      <c r="V54" s="36"/>
      <c r="W54" s="36"/>
      <c r="X54" s="36"/>
      <c r="Y54" s="36"/>
      <c r="Z54" s="36"/>
      <c r="AA54" s="36"/>
      <c r="AB54" s="36"/>
      <c r="AC54" s="36"/>
      <c r="AD54" s="36"/>
    </row>
    <row r="55" spans="2:30" ht="17.25" customHeight="1" x14ac:dyDescent="0.2">
      <c r="B55" s="58" t="s">
        <v>20</v>
      </c>
      <c r="C55" s="12" t="s">
        <v>33</v>
      </c>
      <c r="D55" s="43">
        <v>116519</v>
      </c>
      <c r="E55" s="46">
        <v>5890189.7699999996</v>
      </c>
      <c r="F55" s="40">
        <v>4346067</v>
      </c>
      <c r="G55" s="40">
        <v>21239755.609999999</v>
      </c>
      <c r="H55" s="41">
        <v>14244155.15</v>
      </c>
      <c r="I55" s="41">
        <v>10065110.189999999</v>
      </c>
      <c r="J55" s="47">
        <v>11377001.24</v>
      </c>
      <c r="K55" s="45">
        <v>13669556.859999999</v>
      </c>
      <c r="V55" s="36"/>
      <c r="W55" s="36"/>
      <c r="X55" s="36"/>
      <c r="Y55" s="36"/>
      <c r="Z55" s="36"/>
      <c r="AA55" s="36"/>
      <c r="AB55" s="36"/>
      <c r="AC55" s="36"/>
      <c r="AD55" s="36"/>
    </row>
    <row r="56" spans="2:30" ht="17.25" customHeight="1" x14ac:dyDescent="0.2">
      <c r="B56" s="58"/>
      <c r="C56" s="12" t="s">
        <v>1</v>
      </c>
      <c r="D56" s="40">
        <v>1154777</v>
      </c>
      <c r="E56" s="40">
        <v>1168869</v>
      </c>
      <c r="F56" s="40">
        <v>1182944</v>
      </c>
      <c r="G56" s="40">
        <v>1197081</v>
      </c>
      <c r="H56" s="40">
        <v>1211163</v>
      </c>
      <c r="I56" s="41">
        <v>1122622</v>
      </c>
      <c r="J56" s="40">
        <v>1131934</v>
      </c>
      <c r="K56" s="39">
        <v>1164463</v>
      </c>
      <c r="V56" s="36"/>
      <c r="W56" s="36"/>
      <c r="X56" s="36"/>
      <c r="Y56" s="36"/>
      <c r="Z56" s="36"/>
      <c r="AA56" s="36"/>
      <c r="AB56" s="36"/>
      <c r="AC56" s="36"/>
      <c r="AD56" s="36"/>
    </row>
    <row r="57" spans="2:30" ht="17.25" customHeight="1" x14ac:dyDescent="0.2">
      <c r="B57" s="58"/>
      <c r="C57" s="31" t="s">
        <v>2</v>
      </c>
      <c r="D57" s="42">
        <f t="shared" ref="D57:K57" si="18">+D55/D56</f>
        <v>0.10090173254230038</v>
      </c>
      <c r="E57" s="42">
        <f t="shared" si="18"/>
        <v>5.0392214781981552</v>
      </c>
      <c r="F57" s="42">
        <f t="shared" si="18"/>
        <v>3.673941454540536</v>
      </c>
      <c r="G57" s="42">
        <f t="shared" si="18"/>
        <v>17.742956082336949</v>
      </c>
      <c r="H57" s="42">
        <f t="shared" si="18"/>
        <v>11.760725145996039</v>
      </c>
      <c r="I57" s="42">
        <f t="shared" si="18"/>
        <v>8.9657161448822489</v>
      </c>
      <c r="J57" s="42">
        <f t="shared" si="18"/>
        <v>10.050940461192967</v>
      </c>
      <c r="K57" s="80">
        <f t="shared" si="18"/>
        <v>11.738936196341145</v>
      </c>
      <c r="M57" s="35"/>
      <c r="N57" s="35"/>
      <c r="O57" s="35"/>
      <c r="P57" s="35"/>
      <c r="Q57" s="35"/>
      <c r="R57" s="35"/>
      <c r="S57" s="35"/>
      <c r="T57" s="35"/>
      <c r="V57" s="36"/>
      <c r="W57" s="36"/>
      <c r="X57" s="36"/>
      <c r="Y57" s="36"/>
      <c r="Z57" s="36"/>
      <c r="AA57" s="36"/>
      <c r="AB57" s="36"/>
      <c r="AC57" s="36"/>
      <c r="AD57" s="36"/>
    </row>
    <row r="58" spans="2:30" ht="17.25" customHeight="1" x14ac:dyDescent="0.2">
      <c r="B58" s="58" t="s">
        <v>21</v>
      </c>
      <c r="C58" s="12" t="s">
        <v>33</v>
      </c>
      <c r="D58" s="43">
        <v>2770012.4700000007</v>
      </c>
      <c r="E58" s="46">
        <v>2372303.52</v>
      </c>
      <c r="F58" s="40">
        <v>3979896</v>
      </c>
      <c r="G58" s="40">
        <v>5879020.54</v>
      </c>
      <c r="H58" s="41">
        <v>6439655.4400000004</v>
      </c>
      <c r="I58" s="41">
        <v>3009513.47</v>
      </c>
      <c r="J58" s="47">
        <v>4504042.0199999996</v>
      </c>
      <c r="K58" s="45">
        <v>3878518.11</v>
      </c>
      <c r="V58" s="36"/>
      <c r="W58" s="36"/>
      <c r="X58" s="36"/>
      <c r="Y58" s="36"/>
      <c r="Z58" s="36"/>
      <c r="AA58" s="36"/>
      <c r="AB58" s="36"/>
      <c r="AC58" s="36"/>
      <c r="AD58" s="36"/>
    </row>
    <row r="59" spans="2:30" ht="17.25" customHeight="1" x14ac:dyDescent="0.2">
      <c r="B59" s="58"/>
      <c r="C59" s="12" t="s">
        <v>1</v>
      </c>
      <c r="D59" s="48">
        <v>957797</v>
      </c>
      <c r="E59" s="48">
        <v>985452</v>
      </c>
      <c r="F59" s="40">
        <v>1012926</v>
      </c>
      <c r="G59" s="40">
        <v>1040157</v>
      </c>
      <c r="H59" s="48">
        <v>1067063</v>
      </c>
      <c r="I59" s="41">
        <v>965718</v>
      </c>
      <c r="J59" s="40">
        <v>987781</v>
      </c>
      <c r="K59" s="39">
        <v>1017121</v>
      </c>
      <c r="V59" s="36"/>
      <c r="W59" s="36"/>
      <c r="X59" s="36"/>
      <c r="Y59" s="36"/>
      <c r="Z59" s="36"/>
      <c r="AA59" s="36"/>
      <c r="AB59" s="36"/>
      <c r="AC59" s="36"/>
      <c r="AD59" s="36"/>
    </row>
    <row r="60" spans="2:30" ht="17.25" customHeight="1" x14ac:dyDescent="0.2">
      <c r="B60" s="58"/>
      <c r="C60" s="31" t="s">
        <v>2</v>
      </c>
      <c r="D60" s="42">
        <f t="shared" ref="D60:K60" si="19">+D58/D59</f>
        <v>2.8920663460002491</v>
      </c>
      <c r="E60" s="42">
        <f t="shared" si="19"/>
        <v>2.4073252882941025</v>
      </c>
      <c r="F60" s="42">
        <f t="shared" si="19"/>
        <v>3.9291083455257345</v>
      </c>
      <c r="G60" s="42">
        <f t="shared" si="19"/>
        <v>5.6520511230516162</v>
      </c>
      <c r="H60" s="42">
        <f t="shared" si="19"/>
        <v>6.0349346196054032</v>
      </c>
      <c r="I60" s="42">
        <f t="shared" si="19"/>
        <v>3.1163481161167135</v>
      </c>
      <c r="J60" s="42">
        <f t="shared" si="19"/>
        <v>4.5597576993280891</v>
      </c>
      <c r="K60" s="80">
        <f t="shared" si="19"/>
        <v>3.8132317688849211</v>
      </c>
      <c r="M60" s="35"/>
      <c r="N60" s="35"/>
      <c r="O60" s="35"/>
      <c r="P60" s="35"/>
      <c r="Q60" s="35"/>
      <c r="R60" s="35"/>
      <c r="S60" s="35"/>
      <c r="T60" s="35"/>
      <c r="V60" s="36"/>
      <c r="W60" s="36"/>
      <c r="X60" s="36"/>
      <c r="Y60" s="36"/>
      <c r="Z60" s="36"/>
      <c r="AA60" s="36"/>
      <c r="AB60" s="36"/>
      <c r="AC60" s="36"/>
      <c r="AD60" s="36"/>
    </row>
    <row r="61" spans="2:30" ht="17.25" customHeight="1" x14ac:dyDescent="0.2">
      <c r="B61" s="58" t="s">
        <v>22</v>
      </c>
      <c r="C61" s="12" t="s">
        <v>33</v>
      </c>
      <c r="D61" s="43">
        <v>2419208.9201099998</v>
      </c>
      <c r="E61" s="46">
        <v>3467614.3664000002</v>
      </c>
      <c r="F61" s="40">
        <v>4458189</v>
      </c>
      <c r="G61" s="40">
        <v>4696192.1399999997</v>
      </c>
      <c r="H61" s="41">
        <v>10896631.960000001</v>
      </c>
      <c r="I61" s="41">
        <v>4706411.47</v>
      </c>
      <c r="J61" s="47">
        <v>3372645.85</v>
      </c>
      <c r="K61" s="45">
        <v>13765734.460000001</v>
      </c>
      <c r="V61" s="36"/>
      <c r="W61" s="36"/>
      <c r="X61" s="36"/>
      <c r="Y61" s="36"/>
      <c r="Z61" s="36"/>
      <c r="AA61" s="36"/>
      <c r="AB61" s="36"/>
      <c r="AC61" s="36"/>
      <c r="AD61" s="36"/>
    </row>
    <row r="62" spans="2:30" ht="17.25" customHeight="1" x14ac:dyDescent="0.2">
      <c r="B62" s="58"/>
      <c r="C62" s="12" t="s">
        <v>1</v>
      </c>
      <c r="D62" s="40">
        <v>1259822</v>
      </c>
      <c r="E62" s="40">
        <v>1272442</v>
      </c>
      <c r="F62" s="40">
        <v>1285384</v>
      </c>
      <c r="G62" s="40">
        <v>1298691</v>
      </c>
      <c r="H62" s="40">
        <v>1312428</v>
      </c>
      <c r="I62" s="41">
        <v>1427026</v>
      </c>
      <c r="J62" s="40">
        <v>1449087</v>
      </c>
      <c r="K62" s="39">
        <v>1476366</v>
      </c>
      <c r="V62" s="36"/>
      <c r="W62" s="36"/>
      <c r="X62" s="36"/>
      <c r="Y62" s="36"/>
      <c r="Z62" s="36"/>
      <c r="AA62" s="36"/>
      <c r="AB62" s="36"/>
      <c r="AC62" s="36"/>
      <c r="AD62" s="36"/>
    </row>
    <row r="63" spans="2:30" ht="17.25" customHeight="1" x14ac:dyDescent="0.2">
      <c r="B63" s="58"/>
      <c r="C63" s="31" t="s">
        <v>2</v>
      </c>
      <c r="D63" s="42">
        <f t="shared" ref="D63:K63" si="20">+D61/D62</f>
        <v>1.92027835687105</v>
      </c>
      <c r="E63" s="42">
        <f t="shared" si="20"/>
        <v>2.7251649712914223</v>
      </c>
      <c r="F63" s="42">
        <f t="shared" si="20"/>
        <v>3.4683713193878249</v>
      </c>
      <c r="G63" s="42">
        <f t="shared" si="20"/>
        <v>3.6160966234462237</v>
      </c>
      <c r="H63" s="42">
        <f t="shared" si="20"/>
        <v>8.302651238772718</v>
      </c>
      <c r="I63" s="42">
        <f t="shared" si="20"/>
        <v>3.2980558658356607</v>
      </c>
      <c r="J63" s="42">
        <f t="shared" si="20"/>
        <v>2.3274281323343597</v>
      </c>
      <c r="K63" s="80">
        <f t="shared" si="20"/>
        <v>9.3240662952140596</v>
      </c>
      <c r="M63" s="35"/>
      <c r="N63" s="35"/>
      <c r="O63" s="35"/>
      <c r="P63" s="35"/>
      <c r="Q63" s="35"/>
      <c r="R63" s="35"/>
      <c r="S63" s="35"/>
      <c r="T63" s="35"/>
      <c r="V63" s="36"/>
      <c r="W63" s="36"/>
      <c r="X63" s="36"/>
      <c r="Y63" s="36"/>
      <c r="Z63" s="36"/>
      <c r="AA63" s="36"/>
      <c r="AB63" s="36"/>
      <c r="AC63" s="36"/>
      <c r="AD63" s="36"/>
    </row>
    <row r="64" spans="2:30" ht="17.25" customHeight="1" x14ac:dyDescent="0.2">
      <c r="B64" s="58" t="s">
        <v>23</v>
      </c>
      <c r="C64" s="12" t="s">
        <v>33</v>
      </c>
      <c r="D64" s="43">
        <v>33574026.390000023</v>
      </c>
      <c r="E64" s="46">
        <v>40358273.546400003</v>
      </c>
      <c r="F64" s="40">
        <v>36704080</v>
      </c>
      <c r="G64" s="40">
        <v>66179808.090000004</v>
      </c>
      <c r="H64" s="41">
        <v>48433489.399999999</v>
      </c>
      <c r="I64" s="41">
        <v>39356691.539999999</v>
      </c>
      <c r="J64" s="47">
        <v>57176681.829999998</v>
      </c>
      <c r="K64" s="45">
        <v>67571752.579999998</v>
      </c>
      <c r="V64" s="36"/>
      <c r="W64" s="36"/>
      <c r="X64" s="36"/>
      <c r="Y64" s="36"/>
      <c r="Z64" s="36"/>
      <c r="AA64" s="36"/>
      <c r="AB64" s="36"/>
      <c r="AC64" s="36"/>
      <c r="AD64" s="36"/>
    </row>
    <row r="65" spans="2:30" ht="17.25" customHeight="1" x14ac:dyDescent="0.2">
      <c r="B65" s="58"/>
      <c r="C65" s="12" t="s">
        <v>1</v>
      </c>
      <c r="D65" s="48">
        <v>961334</v>
      </c>
      <c r="E65" s="48">
        <v>979710</v>
      </c>
      <c r="F65" s="40">
        <v>998162</v>
      </c>
      <c r="G65" s="40">
        <v>1016701</v>
      </c>
      <c r="H65" s="48">
        <v>1035256</v>
      </c>
      <c r="I65" s="41">
        <v>1063454</v>
      </c>
      <c r="J65" s="40">
        <v>1072412</v>
      </c>
      <c r="K65" s="39">
        <v>1113810</v>
      </c>
      <c r="V65" s="36"/>
      <c r="W65" s="36"/>
      <c r="X65" s="36"/>
      <c r="Y65" s="36"/>
      <c r="Z65" s="36"/>
      <c r="AA65" s="36"/>
      <c r="AB65" s="36"/>
      <c r="AC65" s="36"/>
      <c r="AD65" s="36"/>
    </row>
    <row r="66" spans="2:30" ht="17.25" customHeight="1" x14ac:dyDescent="0.2">
      <c r="B66" s="58"/>
      <c r="C66" s="31" t="s">
        <v>2</v>
      </c>
      <c r="D66" s="42">
        <f t="shared" ref="D66:K66" si="21">+D64/D65</f>
        <v>34.924413772944703</v>
      </c>
      <c r="E66" s="42">
        <f t="shared" si="21"/>
        <v>41.194101873411526</v>
      </c>
      <c r="F66" s="42">
        <f t="shared" si="21"/>
        <v>36.771666322701122</v>
      </c>
      <c r="G66" s="42">
        <f t="shared" si="21"/>
        <v>65.092694990956048</v>
      </c>
      <c r="H66" s="42">
        <f t="shared" si="21"/>
        <v>46.784070220312657</v>
      </c>
      <c r="I66" s="42">
        <f t="shared" si="21"/>
        <v>37.008362881704329</v>
      </c>
      <c r="J66" s="42">
        <f t="shared" si="21"/>
        <v>53.315966093255206</v>
      </c>
      <c r="K66" s="80">
        <f t="shared" si="21"/>
        <v>60.667216652750469</v>
      </c>
      <c r="M66" s="35"/>
      <c r="N66" s="35"/>
      <c r="O66" s="35"/>
      <c r="P66" s="35"/>
      <c r="Q66" s="35"/>
      <c r="R66" s="35"/>
      <c r="S66" s="35"/>
      <c r="T66" s="35"/>
      <c r="V66" s="36"/>
      <c r="W66" s="36"/>
      <c r="X66" s="36"/>
      <c r="Y66" s="36"/>
      <c r="Z66" s="36"/>
      <c r="AA66" s="36"/>
      <c r="AB66" s="36"/>
      <c r="AC66" s="36"/>
      <c r="AD66" s="36"/>
    </row>
    <row r="67" spans="2:30" ht="17.25" customHeight="1" x14ac:dyDescent="0.2">
      <c r="B67" s="58" t="s">
        <v>24</v>
      </c>
      <c r="C67" s="12" t="s">
        <v>33</v>
      </c>
      <c r="D67" s="43">
        <v>1066877.3599999994</v>
      </c>
      <c r="E67" s="46">
        <v>1119183.51</v>
      </c>
      <c r="F67" s="40">
        <v>1323683</v>
      </c>
      <c r="G67" s="40">
        <v>1766383.16</v>
      </c>
      <c r="H67" s="41">
        <v>2357671.17</v>
      </c>
      <c r="I67" s="41">
        <v>1897361.85</v>
      </c>
      <c r="J67" s="47">
        <v>2002947.18</v>
      </c>
      <c r="K67" s="45">
        <v>2696008.5</v>
      </c>
      <c r="V67" s="36"/>
      <c r="W67" s="36"/>
      <c r="X67" s="36"/>
      <c r="Y67" s="36"/>
      <c r="Z67" s="36"/>
      <c r="AA67" s="36"/>
      <c r="AB67" s="36"/>
      <c r="AC67" s="36"/>
      <c r="AD67" s="36"/>
    </row>
    <row r="68" spans="2:30" ht="17.25" customHeight="1" x14ac:dyDescent="0.2">
      <c r="B68" s="58"/>
      <c r="C68" s="12" t="s">
        <v>1</v>
      </c>
      <c r="D68" s="40">
        <v>1744228</v>
      </c>
      <c r="E68" s="40">
        <v>1765906</v>
      </c>
      <c r="F68" s="40">
        <v>1787545</v>
      </c>
      <c r="G68" s="40">
        <v>1809116</v>
      </c>
      <c r="H68" s="40">
        <v>1830473</v>
      </c>
      <c r="I68" s="41">
        <v>1627589</v>
      </c>
      <c r="J68" s="40">
        <v>1627386</v>
      </c>
      <c r="K68" s="39">
        <v>1689002</v>
      </c>
      <c r="V68" s="36"/>
      <c r="W68" s="36"/>
      <c r="X68" s="36"/>
      <c r="Y68" s="36"/>
      <c r="Z68" s="36"/>
      <c r="AA68" s="36"/>
      <c r="AB68" s="36"/>
      <c r="AC68" s="36"/>
      <c r="AD68" s="36"/>
    </row>
    <row r="69" spans="2:30" ht="17.25" customHeight="1" x14ac:dyDescent="0.2">
      <c r="B69" s="58"/>
      <c r="C69" s="31" t="s">
        <v>2</v>
      </c>
      <c r="D69" s="42">
        <f t="shared" ref="D69:K69" si="22">+D67/D68</f>
        <v>0.61166164056533856</v>
      </c>
      <c r="E69" s="42">
        <f t="shared" si="22"/>
        <v>0.63377298112130542</v>
      </c>
      <c r="F69" s="42">
        <f t="shared" si="22"/>
        <v>0.7405033160004364</v>
      </c>
      <c r="G69" s="42">
        <f t="shared" si="22"/>
        <v>0.97637915976642731</v>
      </c>
      <c r="H69" s="42">
        <f t="shared" si="22"/>
        <v>1.2880119892508657</v>
      </c>
      <c r="I69" s="42">
        <f t="shared" si="22"/>
        <v>1.165749983564647</v>
      </c>
      <c r="J69" s="42">
        <f t="shared" si="22"/>
        <v>1.2307757225390903</v>
      </c>
      <c r="K69" s="80">
        <f t="shared" si="22"/>
        <v>1.5962139180415418</v>
      </c>
      <c r="M69" s="35"/>
      <c r="N69" s="35"/>
      <c r="O69" s="35"/>
      <c r="P69" s="35"/>
      <c r="Q69" s="35"/>
      <c r="R69" s="35"/>
      <c r="S69" s="35"/>
      <c r="T69" s="35"/>
      <c r="V69" s="36"/>
      <c r="W69" s="36"/>
      <c r="X69" s="36"/>
      <c r="Y69" s="36"/>
      <c r="Z69" s="36"/>
      <c r="AA69" s="36"/>
      <c r="AB69" s="36"/>
      <c r="AC69" s="36"/>
      <c r="AD69" s="36"/>
    </row>
    <row r="70" spans="2:30" ht="17.25" customHeight="1" x14ac:dyDescent="0.2">
      <c r="B70" s="58" t="s">
        <v>34</v>
      </c>
      <c r="C70" s="12" t="s">
        <v>33</v>
      </c>
      <c r="D70" s="43">
        <v>33616947.350000001</v>
      </c>
      <c r="E70" s="46">
        <v>5639069.7960000001</v>
      </c>
      <c r="F70" s="40">
        <v>7906543</v>
      </c>
      <c r="G70" s="40">
        <v>10795654.92</v>
      </c>
      <c r="H70" s="41">
        <v>2770133.07</v>
      </c>
      <c r="I70" s="41">
        <v>7584649.5199999996</v>
      </c>
      <c r="J70" s="47">
        <v>10523403.289999999</v>
      </c>
      <c r="K70" s="45">
        <v>9014713.3800000008</v>
      </c>
      <c r="V70" s="36"/>
      <c r="W70" s="36"/>
      <c r="X70" s="36"/>
      <c r="Y70" s="36"/>
      <c r="Z70" s="36"/>
      <c r="AA70" s="36"/>
      <c r="AB70" s="36"/>
      <c r="AC70" s="36"/>
      <c r="AD70" s="36"/>
    </row>
    <row r="71" spans="2:30" ht="17.25" customHeight="1" x14ac:dyDescent="0.2">
      <c r="B71" s="58"/>
      <c r="C71" s="12" t="s">
        <v>1</v>
      </c>
      <c r="D71" s="48">
        <v>1355787</v>
      </c>
      <c r="E71" s="48">
        <v>1367708</v>
      </c>
      <c r="F71" s="40">
        <v>1379533</v>
      </c>
      <c r="G71" s="40">
        <v>1391239</v>
      </c>
      <c r="H71" s="48">
        <v>1402695</v>
      </c>
      <c r="I71" s="41">
        <v>1620318</v>
      </c>
      <c r="J71" s="40">
        <v>1642746</v>
      </c>
      <c r="K71" s="39">
        <v>1678975</v>
      </c>
      <c r="V71" s="36"/>
      <c r="W71" s="36"/>
      <c r="X71" s="36"/>
      <c r="Y71" s="36"/>
      <c r="Z71" s="36"/>
      <c r="AA71" s="36"/>
      <c r="AB71" s="36"/>
      <c r="AC71" s="36"/>
      <c r="AD71" s="36"/>
    </row>
    <row r="72" spans="2:30" ht="17.25" customHeight="1" x14ac:dyDescent="0.2">
      <c r="B72" s="58"/>
      <c r="C72" s="31" t="s">
        <v>2</v>
      </c>
      <c r="D72" s="42">
        <f t="shared" ref="D72:K72" si="23">+D70/D71</f>
        <v>24.79515392167059</v>
      </c>
      <c r="E72" s="42">
        <f t="shared" si="23"/>
        <v>4.1230071009309004</v>
      </c>
      <c r="F72" s="42">
        <f t="shared" si="23"/>
        <v>5.7313184969116362</v>
      </c>
      <c r="G72" s="42">
        <f t="shared" si="23"/>
        <v>7.759741439105718</v>
      </c>
      <c r="H72" s="42">
        <f t="shared" si="23"/>
        <v>1.9748648637087891</v>
      </c>
      <c r="I72" s="42">
        <f t="shared" si="23"/>
        <v>4.6809635639423863</v>
      </c>
      <c r="J72" s="42">
        <f t="shared" si="23"/>
        <v>6.4059832073856819</v>
      </c>
      <c r="K72" s="80">
        <f t="shared" si="23"/>
        <v>5.3691766583778797</v>
      </c>
      <c r="M72" s="35"/>
      <c r="N72" s="35"/>
      <c r="O72" s="35"/>
      <c r="P72" s="35"/>
      <c r="Q72" s="35"/>
      <c r="R72" s="35"/>
      <c r="S72" s="35"/>
      <c r="T72" s="35"/>
      <c r="V72" s="36"/>
      <c r="W72" s="36"/>
      <c r="X72" s="36"/>
      <c r="Y72" s="36"/>
      <c r="Z72" s="36"/>
      <c r="AA72" s="36"/>
      <c r="AB72" s="36"/>
      <c r="AC72" s="36"/>
      <c r="AD72" s="36"/>
    </row>
    <row r="73" spans="2:30" ht="17.25" customHeight="1" x14ac:dyDescent="0.2">
      <c r="B73" s="58" t="s">
        <v>25</v>
      </c>
      <c r="C73" s="12" t="s">
        <v>33</v>
      </c>
      <c r="D73" s="43">
        <v>3578434.1199999992</v>
      </c>
      <c r="E73" s="46">
        <v>729096.86</v>
      </c>
      <c r="F73" s="40">
        <v>14229786</v>
      </c>
      <c r="G73" s="40">
        <v>25535509.699999999</v>
      </c>
      <c r="H73" s="41">
        <v>15132717</v>
      </c>
      <c r="I73" s="41">
        <v>4404520.4800000004</v>
      </c>
      <c r="J73" s="47">
        <v>11532529.380000001</v>
      </c>
      <c r="K73" s="45">
        <v>10718799.449999999</v>
      </c>
      <c r="V73" s="36"/>
      <c r="W73" s="36"/>
      <c r="X73" s="36"/>
      <c r="Y73" s="36"/>
      <c r="Z73" s="36"/>
      <c r="AA73" s="36"/>
      <c r="AB73" s="36"/>
      <c r="AC73" s="36"/>
      <c r="AD73" s="36"/>
    </row>
    <row r="74" spans="2:30" ht="17.25" customHeight="1" x14ac:dyDescent="0.2">
      <c r="B74" s="58"/>
      <c r="C74" s="12" t="s">
        <v>1</v>
      </c>
      <c r="D74" s="40">
        <v>345204</v>
      </c>
      <c r="E74" s="40">
        <v>349537</v>
      </c>
      <c r="F74" s="40">
        <v>354094</v>
      </c>
      <c r="G74" s="40">
        <v>358896</v>
      </c>
      <c r="H74" s="40">
        <v>363967</v>
      </c>
      <c r="I74" s="41">
        <v>359127</v>
      </c>
      <c r="J74" s="40">
        <v>364085</v>
      </c>
      <c r="K74" s="39">
        <v>377095</v>
      </c>
      <c r="V74" s="36"/>
      <c r="W74" s="36"/>
      <c r="X74" s="36"/>
      <c r="Y74" s="36"/>
      <c r="Z74" s="36"/>
      <c r="AA74" s="36"/>
      <c r="AB74" s="36"/>
      <c r="AC74" s="36"/>
      <c r="AD74" s="36"/>
    </row>
    <row r="75" spans="2:30" ht="17.25" customHeight="1" x14ac:dyDescent="0.2">
      <c r="B75" s="58"/>
      <c r="C75" s="31" t="s">
        <v>2</v>
      </c>
      <c r="D75" s="42">
        <f t="shared" ref="D75:K75" si="24">+D73/D74</f>
        <v>10.36614326601082</v>
      </c>
      <c r="E75" s="42">
        <f t="shared" si="24"/>
        <v>2.0858932244655071</v>
      </c>
      <c r="F75" s="42">
        <f t="shared" si="24"/>
        <v>40.186464611091971</v>
      </c>
      <c r="G75" s="42">
        <f t="shared" si="24"/>
        <v>71.150165228924251</v>
      </c>
      <c r="H75" s="42">
        <f t="shared" si="24"/>
        <v>41.577167710259445</v>
      </c>
      <c r="I75" s="42">
        <f t="shared" si="24"/>
        <v>12.264520573501855</v>
      </c>
      <c r="J75" s="42">
        <f t="shared" si="24"/>
        <v>31.675376299490505</v>
      </c>
      <c r="K75" s="80">
        <f t="shared" si="24"/>
        <v>28.42466606558029</v>
      </c>
      <c r="M75" s="35"/>
      <c r="N75" s="35"/>
      <c r="O75" s="35"/>
      <c r="P75" s="35"/>
      <c r="Q75" s="35"/>
      <c r="R75" s="35"/>
      <c r="S75" s="35"/>
      <c r="T75" s="35"/>
      <c r="V75" s="36"/>
      <c r="W75" s="36"/>
      <c r="X75" s="36"/>
      <c r="Y75" s="36"/>
      <c r="Z75" s="36"/>
      <c r="AA75" s="36"/>
      <c r="AB75" s="36"/>
      <c r="AC75" s="36"/>
      <c r="AD75" s="36"/>
    </row>
    <row r="76" spans="2:30" ht="17.25" customHeight="1" x14ac:dyDescent="0.2">
      <c r="B76" s="58" t="s">
        <v>47</v>
      </c>
      <c r="C76" s="12" t="s">
        <v>33</v>
      </c>
      <c r="D76" s="43">
        <v>777951.55999999994</v>
      </c>
      <c r="E76" s="46">
        <v>1105964.47</v>
      </c>
      <c r="F76" s="40">
        <v>1523122</v>
      </c>
      <c r="G76" s="40">
        <v>1502757.69</v>
      </c>
      <c r="H76" s="41">
        <v>1573545.08</v>
      </c>
      <c r="I76" s="41">
        <v>3444961.64</v>
      </c>
      <c r="J76" s="47">
        <v>1615295</v>
      </c>
      <c r="K76" s="45">
        <v>1581923.85</v>
      </c>
      <c r="V76" s="36"/>
      <c r="W76" s="36"/>
      <c r="X76" s="36"/>
      <c r="Y76" s="36"/>
      <c r="Z76" s="36"/>
      <c r="AA76" s="36"/>
      <c r="AB76" s="36"/>
      <c r="AC76" s="36"/>
      <c r="AD76" s="36"/>
    </row>
    <row r="77" spans="2:30" ht="17.25" customHeight="1" x14ac:dyDescent="0.2">
      <c r="B77" s="58"/>
      <c r="C77" s="12" t="s">
        <v>1</v>
      </c>
      <c r="D77" s="40">
        <v>565310</v>
      </c>
      <c r="E77" s="40">
        <v>568506</v>
      </c>
      <c r="F77" s="40">
        <v>571733</v>
      </c>
      <c r="G77" s="40">
        <v>575010</v>
      </c>
      <c r="H77" s="40">
        <v>578268</v>
      </c>
      <c r="I77" s="41">
        <v>555401</v>
      </c>
      <c r="J77" s="40">
        <v>562117</v>
      </c>
      <c r="K77" s="39">
        <v>559810</v>
      </c>
      <c r="V77" s="36"/>
      <c r="W77" s="36"/>
      <c r="X77" s="36"/>
      <c r="Y77" s="36"/>
      <c r="Z77" s="36"/>
      <c r="AA77" s="36"/>
      <c r="AB77" s="36"/>
      <c r="AC77" s="36"/>
      <c r="AD77" s="36"/>
    </row>
    <row r="78" spans="2:30" ht="17.25" customHeight="1" x14ac:dyDescent="0.2">
      <c r="B78" s="58"/>
      <c r="C78" s="31" t="s">
        <v>2</v>
      </c>
      <c r="D78" s="42">
        <f t="shared" ref="D78:K78" si="25">+D76/D77</f>
        <v>1.3761503599794802</v>
      </c>
      <c r="E78" s="42">
        <f t="shared" si="25"/>
        <v>1.9453875069040607</v>
      </c>
      <c r="F78" s="42">
        <f t="shared" si="25"/>
        <v>2.6640442304362351</v>
      </c>
      <c r="G78" s="42">
        <f t="shared" si="25"/>
        <v>2.6134461835446339</v>
      </c>
      <c r="H78" s="42">
        <f t="shared" si="25"/>
        <v>2.7211346296181009</v>
      </c>
      <c r="I78" s="42">
        <f t="shared" si="25"/>
        <v>6.2026565310469373</v>
      </c>
      <c r="J78" s="42">
        <f t="shared" si="25"/>
        <v>2.8735921525234072</v>
      </c>
      <c r="K78" s="80">
        <f t="shared" si="25"/>
        <v>2.8258227791572144</v>
      </c>
      <c r="M78" s="35"/>
      <c r="N78" s="35"/>
      <c r="O78" s="35"/>
      <c r="P78" s="35"/>
      <c r="Q78" s="35"/>
      <c r="R78" s="35"/>
      <c r="S78" s="35"/>
      <c r="T78" s="35"/>
      <c r="V78" s="36"/>
      <c r="W78" s="36"/>
      <c r="X78" s="36"/>
      <c r="Y78" s="36"/>
      <c r="Z78" s="36"/>
      <c r="AA78" s="36"/>
      <c r="AB78" s="36"/>
      <c r="AC78" s="36"/>
      <c r="AD78" s="36"/>
    </row>
    <row r="79" spans="2:30" ht="17.25" customHeight="1" x14ac:dyDescent="0.2">
      <c r="B79" s="58" t="s">
        <v>26</v>
      </c>
      <c r="C79" s="12" t="s">
        <v>33</v>
      </c>
      <c r="D79" s="43">
        <v>2224980.1300000013</v>
      </c>
      <c r="E79" s="46">
        <v>2667920.2400000002</v>
      </c>
      <c r="F79" s="40">
        <v>2503332</v>
      </c>
      <c r="G79" s="40">
        <v>2572691.2799999998</v>
      </c>
      <c r="H79" s="41">
        <v>4184443.18</v>
      </c>
      <c r="I79" s="41">
        <v>2207285.62</v>
      </c>
      <c r="J79" s="47">
        <v>2788674.92</v>
      </c>
      <c r="K79" s="45">
        <v>3417731.42</v>
      </c>
      <c r="V79" s="36"/>
      <c r="W79" s="36"/>
      <c r="X79" s="36"/>
      <c r="Y79" s="36"/>
      <c r="Z79" s="36"/>
      <c r="AA79" s="36"/>
      <c r="AB79" s="36"/>
      <c r="AC79" s="36"/>
      <c r="AD79" s="36"/>
    </row>
    <row r="80" spans="2:30" ht="17.25" customHeight="1" x14ac:dyDescent="0.2">
      <c r="B80" s="58"/>
      <c r="C80" s="12" t="s">
        <v>1</v>
      </c>
      <c r="D80" s="48">
        <v>951953</v>
      </c>
      <c r="E80" s="48">
        <v>957254</v>
      </c>
      <c r="F80" s="40">
        <v>962529</v>
      </c>
      <c r="G80" s="40">
        <v>967767</v>
      </c>
      <c r="H80" s="48">
        <v>972978</v>
      </c>
      <c r="I80" s="41">
        <v>961055</v>
      </c>
      <c r="J80" s="40">
        <v>968626</v>
      </c>
      <c r="K80" s="39">
        <v>970138</v>
      </c>
      <c r="V80" s="36"/>
      <c r="W80" s="36"/>
      <c r="X80" s="36"/>
      <c r="Y80" s="36"/>
      <c r="Z80" s="36"/>
      <c r="AA80" s="36"/>
      <c r="AB80" s="36"/>
      <c r="AC80" s="36"/>
      <c r="AD80" s="36"/>
    </row>
    <row r="81" spans="2:30" ht="17.25" customHeight="1" x14ac:dyDescent="0.2">
      <c r="B81" s="58"/>
      <c r="C81" s="31" t="s">
        <v>2</v>
      </c>
      <c r="D81" s="42">
        <f t="shared" ref="D81:K81" si="26">+D79/D80</f>
        <v>2.3372793929952436</v>
      </c>
      <c r="E81" s="42">
        <f t="shared" si="26"/>
        <v>2.7870557239771263</v>
      </c>
      <c r="F81" s="42">
        <f t="shared" si="26"/>
        <v>2.6007860542383656</v>
      </c>
      <c r="G81" s="42">
        <f t="shared" si="26"/>
        <v>2.6583788039889766</v>
      </c>
      <c r="H81" s="42">
        <f t="shared" si="26"/>
        <v>4.300655492724399</v>
      </c>
      <c r="I81" s="42">
        <f t="shared" si="26"/>
        <v>2.2967318415699416</v>
      </c>
      <c r="J81" s="42">
        <f t="shared" si="26"/>
        <v>2.8790006875718799</v>
      </c>
      <c r="K81" s="80">
        <f t="shared" si="26"/>
        <v>3.5229332527949633</v>
      </c>
      <c r="M81" s="35"/>
      <c r="N81" s="35"/>
      <c r="O81" s="35"/>
      <c r="P81" s="35"/>
      <c r="Q81" s="35"/>
      <c r="R81" s="35"/>
      <c r="S81" s="35"/>
      <c r="T81" s="35"/>
      <c r="V81" s="36"/>
      <c r="W81" s="36"/>
      <c r="X81" s="36"/>
      <c r="Y81" s="36"/>
      <c r="Z81" s="36"/>
      <c r="AA81" s="36"/>
      <c r="AB81" s="36"/>
      <c r="AC81" s="36"/>
      <c r="AD81" s="36"/>
    </row>
    <row r="82" spans="2:30" ht="17.25" customHeight="1" x14ac:dyDescent="0.2">
      <c r="B82" s="60" t="s">
        <v>48</v>
      </c>
      <c r="C82" s="12" t="s">
        <v>33</v>
      </c>
      <c r="D82" s="43">
        <v>72253.14999999998</v>
      </c>
      <c r="E82" s="46">
        <v>46002.09</v>
      </c>
      <c r="F82" s="40">
        <v>104625</v>
      </c>
      <c r="G82" s="40">
        <v>81595.63</v>
      </c>
      <c r="H82" s="41">
        <v>51276.88</v>
      </c>
      <c r="I82" s="41">
        <v>37638.400000000001</v>
      </c>
      <c r="J82" s="66">
        <v>0</v>
      </c>
      <c r="K82" s="45">
        <v>50262.42</v>
      </c>
      <c r="V82" s="36"/>
      <c r="W82" s="36"/>
      <c r="X82" s="36"/>
      <c r="Y82" s="36"/>
      <c r="Z82" s="36"/>
      <c r="AA82" s="36"/>
      <c r="AB82" s="36"/>
      <c r="AC82" s="36"/>
      <c r="AD82" s="36"/>
    </row>
    <row r="83" spans="2:30" ht="17.25" customHeight="1" x14ac:dyDescent="0.2">
      <c r="B83" s="60"/>
      <c r="C83" s="12" t="s">
        <v>1</v>
      </c>
      <c r="D83" s="48">
        <v>76442</v>
      </c>
      <c r="E83" s="48">
        <v>77101</v>
      </c>
      <c r="F83" s="40">
        <v>77759</v>
      </c>
      <c r="G83" s="40">
        <v>78413</v>
      </c>
      <c r="H83" s="48">
        <v>79060</v>
      </c>
      <c r="I83" s="41">
        <v>63692</v>
      </c>
      <c r="J83" s="67" t="s">
        <v>54</v>
      </c>
      <c r="K83" s="39">
        <v>62255</v>
      </c>
      <c r="V83" s="36"/>
      <c r="W83" s="36"/>
      <c r="X83" s="36"/>
      <c r="Y83" s="36"/>
      <c r="Z83" s="36"/>
      <c r="AA83" s="36"/>
      <c r="AB83" s="36"/>
      <c r="AC83" s="36"/>
      <c r="AD83" s="36"/>
    </row>
    <row r="84" spans="2:30" ht="17.25" customHeight="1" x14ac:dyDescent="0.2">
      <c r="B84" s="60"/>
      <c r="C84" s="31" t="s">
        <v>2</v>
      </c>
      <c r="D84" s="42">
        <f t="shared" ref="D84:K84" si="27">+D82/D83</f>
        <v>0.94520224483922421</v>
      </c>
      <c r="E84" s="42">
        <f t="shared" si="27"/>
        <v>0.59664712519941376</v>
      </c>
      <c r="F84" s="42">
        <f t="shared" si="27"/>
        <v>1.3455034143957612</v>
      </c>
      <c r="G84" s="42">
        <f t="shared" si="27"/>
        <v>1.0405880402484282</v>
      </c>
      <c r="H84" s="42">
        <f t="shared" si="27"/>
        <v>0.64858183657981272</v>
      </c>
      <c r="I84" s="42">
        <f t="shared" si="27"/>
        <v>0.59094391760346676</v>
      </c>
      <c r="J84" s="66">
        <v>0</v>
      </c>
      <c r="K84" s="80">
        <f t="shared" si="27"/>
        <v>0.80736358525419638</v>
      </c>
      <c r="M84" s="35"/>
      <c r="N84" s="35"/>
      <c r="O84" s="35"/>
      <c r="P84" s="35"/>
      <c r="Q84" s="35"/>
      <c r="R84" s="35"/>
      <c r="S84" s="35"/>
      <c r="T84" s="35"/>
      <c r="V84" s="36"/>
      <c r="W84" s="36"/>
      <c r="X84" s="36"/>
      <c r="Y84" s="36"/>
      <c r="Z84" s="36"/>
      <c r="AA84" s="36"/>
      <c r="AB84" s="36"/>
      <c r="AC84" s="36"/>
      <c r="AD84" s="36"/>
    </row>
    <row r="85" spans="2:30" ht="17.25" customHeight="1" x14ac:dyDescent="0.2">
      <c r="B85" s="58" t="s">
        <v>27</v>
      </c>
      <c r="C85" s="12" t="s">
        <v>33</v>
      </c>
      <c r="D85" s="43">
        <v>37743065.729999989</v>
      </c>
      <c r="E85" s="46">
        <v>4198819.2200999996</v>
      </c>
      <c r="F85" s="40">
        <v>36763461</v>
      </c>
      <c r="G85" s="40">
        <v>102450614.29000001</v>
      </c>
      <c r="H85" s="41">
        <v>57023841.880000003</v>
      </c>
      <c r="I85" s="41">
        <v>66037023.420000002</v>
      </c>
      <c r="J85" s="47">
        <v>58840258.890000001</v>
      </c>
      <c r="K85" s="45">
        <v>69062470.430000007</v>
      </c>
      <c r="V85" s="36"/>
      <c r="W85" s="36"/>
      <c r="X85" s="36"/>
      <c r="Y85" s="36"/>
      <c r="Z85" s="36"/>
      <c r="AA85" s="36"/>
      <c r="AB85" s="36"/>
      <c r="AC85" s="36"/>
      <c r="AD85" s="36"/>
    </row>
    <row r="86" spans="2:30" ht="17.25" customHeight="1" x14ac:dyDescent="0.2">
      <c r="B86" s="58"/>
      <c r="C86" s="12" t="s">
        <v>1</v>
      </c>
      <c r="D86" s="40">
        <v>2061079</v>
      </c>
      <c r="E86" s="40">
        <v>2071016</v>
      </c>
      <c r="F86" s="40">
        <v>2080938</v>
      </c>
      <c r="G86" s="40">
        <v>2090839</v>
      </c>
      <c r="H86" s="40">
        <v>2100704</v>
      </c>
      <c r="I86" s="41">
        <v>2280908</v>
      </c>
      <c r="J86" s="40">
        <v>2306455</v>
      </c>
      <c r="K86" s="39">
        <v>2335238</v>
      </c>
      <c r="V86" s="36"/>
      <c r="W86" s="36"/>
      <c r="X86" s="36"/>
      <c r="Y86" s="36"/>
      <c r="Z86" s="36"/>
      <c r="AA86" s="36"/>
      <c r="AB86" s="36"/>
      <c r="AC86" s="36"/>
      <c r="AD86" s="36"/>
    </row>
    <row r="87" spans="2:30" ht="17.25" customHeight="1" x14ac:dyDescent="0.2">
      <c r="B87" s="58"/>
      <c r="C87" s="31" t="s">
        <v>2</v>
      </c>
      <c r="D87" s="42">
        <f t="shared" ref="D87:K87" si="28">+D85/D86</f>
        <v>18.312284842065729</v>
      </c>
      <c r="E87" s="42">
        <f t="shared" si="28"/>
        <v>2.0274199813521476</v>
      </c>
      <c r="F87" s="42">
        <f t="shared" si="28"/>
        <v>17.66677382987864</v>
      </c>
      <c r="G87" s="42">
        <f t="shared" si="28"/>
        <v>48.999762435079894</v>
      </c>
      <c r="H87" s="42">
        <f t="shared" si="28"/>
        <v>27.145110343960884</v>
      </c>
      <c r="I87" s="42">
        <f t="shared" si="28"/>
        <v>28.952076725584725</v>
      </c>
      <c r="J87" s="42">
        <f t="shared" si="28"/>
        <v>25.511123733174937</v>
      </c>
      <c r="K87" s="80">
        <f t="shared" si="28"/>
        <v>29.574060729570181</v>
      </c>
      <c r="M87" s="35"/>
      <c r="N87" s="35"/>
      <c r="O87" s="35"/>
      <c r="P87" s="35"/>
      <c r="Q87" s="35"/>
      <c r="R87" s="35"/>
      <c r="S87" s="35"/>
      <c r="T87" s="35"/>
      <c r="V87" s="36"/>
      <c r="W87" s="36"/>
      <c r="X87" s="36"/>
      <c r="Y87" s="36"/>
      <c r="Z87" s="36"/>
      <c r="AA87" s="36"/>
      <c r="AB87" s="36"/>
      <c r="AC87" s="36"/>
      <c r="AD87" s="36"/>
    </row>
    <row r="88" spans="2:30" ht="17.25" customHeight="1" x14ac:dyDescent="0.2">
      <c r="B88" s="58" t="s">
        <v>28</v>
      </c>
      <c r="C88" s="12" t="s">
        <v>33</v>
      </c>
      <c r="D88" s="43">
        <v>559579.36999999988</v>
      </c>
      <c r="E88" s="46">
        <v>677022.53</v>
      </c>
      <c r="F88" s="40">
        <v>864285</v>
      </c>
      <c r="G88" s="40">
        <v>2950478.74</v>
      </c>
      <c r="H88" s="41">
        <v>2081097.76</v>
      </c>
      <c r="I88" s="41">
        <v>2516626.81</v>
      </c>
      <c r="J88" s="47">
        <v>2980097.41</v>
      </c>
      <c r="K88" s="45">
        <v>1418109.58</v>
      </c>
      <c r="V88" s="36"/>
      <c r="W88" s="36"/>
      <c r="X88" s="36"/>
      <c r="Y88" s="36"/>
      <c r="Z88" s="36"/>
      <c r="AA88" s="36"/>
      <c r="AB88" s="36"/>
      <c r="AC88" s="36"/>
      <c r="AD88" s="36"/>
    </row>
    <row r="89" spans="2:30" ht="17.25" customHeight="1" x14ac:dyDescent="0.2">
      <c r="B89" s="58"/>
      <c r="C89" s="12" t="s">
        <v>1</v>
      </c>
      <c r="D89" s="48">
        <v>851515</v>
      </c>
      <c r="E89" s="48">
        <v>859913</v>
      </c>
      <c r="F89" s="40">
        <v>868438</v>
      </c>
      <c r="G89" s="40">
        <v>877057</v>
      </c>
      <c r="H89" s="48">
        <v>885835</v>
      </c>
      <c r="I89" s="41">
        <v>949252</v>
      </c>
      <c r="J89" s="40">
        <v>962457</v>
      </c>
      <c r="K89" s="39">
        <v>980942</v>
      </c>
      <c r="V89" s="36"/>
      <c r="W89" s="36"/>
      <c r="X89" s="36"/>
      <c r="Y89" s="36"/>
      <c r="Z89" s="36"/>
      <c r="AA89" s="36"/>
      <c r="AB89" s="36"/>
      <c r="AC89" s="36"/>
      <c r="AD89" s="36"/>
    </row>
    <row r="90" spans="2:30" ht="17.25" customHeight="1" x14ac:dyDescent="0.2">
      <c r="B90" s="58"/>
      <c r="C90" s="31" t="s">
        <v>2</v>
      </c>
      <c r="D90" s="42">
        <f t="shared" ref="D90:K90" si="29">+D88/D89</f>
        <v>0.65715738419170522</v>
      </c>
      <c r="E90" s="42">
        <f t="shared" si="29"/>
        <v>0.78731514699742888</v>
      </c>
      <c r="F90" s="42">
        <f t="shared" si="29"/>
        <v>0.99521785090012183</v>
      </c>
      <c r="G90" s="42">
        <f t="shared" si="29"/>
        <v>3.3640672613068481</v>
      </c>
      <c r="H90" s="42">
        <f t="shared" si="29"/>
        <v>2.349306315510225</v>
      </c>
      <c r="I90" s="42">
        <f t="shared" si="29"/>
        <v>2.6511682988289729</v>
      </c>
      <c r="J90" s="42">
        <f t="shared" si="29"/>
        <v>3.0963434314468077</v>
      </c>
      <c r="K90" s="80">
        <f t="shared" si="29"/>
        <v>1.4456609870919994</v>
      </c>
      <c r="M90" s="35"/>
      <c r="N90" s="35"/>
      <c r="O90" s="35"/>
      <c r="P90" s="35"/>
      <c r="Q90" s="35"/>
      <c r="R90" s="35"/>
      <c r="S90" s="35"/>
      <c r="T90" s="35"/>
      <c r="V90" s="36"/>
      <c r="W90" s="36"/>
      <c r="X90" s="36"/>
      <c r="Y90" s="36"/>
      <c r="Z90" s="36"/>
      <c r="AA90" s="36"/>
      <c r="AB90" s="36"/>
      <c r="AC90" s="36"/>
      <c r="AD90" s="36"/>
    </row>
    <row r="91" spans="2:30" ht="17.25" customHeight="1" x14ac:dyDescent="0.2">
      <c r="B91" s="58" t="s">
        <v>29</v>
      </c>
      <c r="C91" s="12" t="s">
        <v>33</v>
      </c>
      <c r="D91" s="43">
        <v>10314193.019999992</v>
      </c>
      <c r="E91" s="46">
        <v>2917036.42</v>
      </c>
      <c r="F91" s="40">
        <v>8675854</v>
      </c>
      <c r="G91" s="40">
        <v>8506691.0899999999</v>
      </c>
      <c r="H91" s="41">
        <v>7325796.3799999999</v>
      </c>
      <c r="I91" s="41">
        <v>7127364.7819999997</v>
      </c>
      <c r="J91" s="47">
        <v>6343016.9199999999</v>
      </c>
      <c r="K91" s="45">
        <v>5737393.54</v>
      </c>
      <c r="V91" s="36"/>
      <c r="W91" s="36"/>
      <c r="X91" s="36"/>
      <c r="Y91" s="36"/>
      <c r="Z91" s="36"/>
      <c r="AA91" s="36"/>
      <c r="AB91" s="36"/>
      <c r="AC91" s="36"/>
      <c r="AD91" s="36"/>
    </row>
    <row r="92" spans="2:30" ht="17.25" customHeight="1" x14ac:dyDescent="0.2">
      <c r="B92" s="58"/>
      <c r="C92" s="12" t="s">
        <v>1</v>
      </c>
      <c r="D92" s="40">
        <v>1408272</v>
      </c>
      <c r="E92" s="40">
        <v>1412220</v>
      </c>
      <c r="F92" s="40">
        <v>1416124</v>
      </c>
      <c r="G92" s="40">
        <v>1419947</v>
      </c>
      <c r="H92" s="40">
        <v>1423719</v>
      </c>
      <c r="I92" s="41">
        <v>1339998</v>
      </c>
      <c r="J92" s="40">
        <v>1343898</v>
      </c>
      <c r="K92" s="39">
        <v>1367802</v>
      </c>
      <c r="V92" s="36"/>
      <c r="W92" s="36"/>
      <c r="X92" s="36"/>
      <c r="Y92" s="36"/>
      <c r="Z92" s="36"/>
      <c r="AA92" s="36"/>
      <c r="AB92" s="36"/>
      <c r="AC92" s="36"/>
      <c r="AD92" s="36"/>
    </row>
    <row r="93" spans="2:30" ht="17.25" customHeight="1" x14ac:dyDescent="0.2">
      <c r="B93" s="58"/>
      <c r="C93" s="31" t="s">
        <v>2</v>
      </c>
      <c r="D93" s="42">
        <f t="shared" ref="D93:K93" si="30">+D91/D92</f>
        <v>7.3240063141211298</v>
      </c>
      <c r="E93" s="42">
        <f t="shared" si="30"/>
        <v>2.0655679851581197</v>
      </c>
      <c r="F93" s="42">
        <f t="shared" si="30"/>
        <v>6.1264790371464644</v>
      </c>
      <c r="G93" s="42">
        <f t="shared" si="30"/>
        <v>5.9908511303590908</v>
      </c>
      <c r="H93" s="42">
        <f t="shared" si="30"/>
        <v>5.1455353057731195</v>
      </c>
      <c r="I93" s="42">
        <f t="shared" si="30"/>
        <v>5.3189368805028066</v>
      </c>
      <c r="J93" s="42">
        <f t="shared" si="30"/>
        <v>4.7198648409328685</v>
      </c>
      <c r="K93" s="80">
        <f t="shared" si="30"/>
        <v>4.1946082400815321</v>
      </c>
      <c r="M93" s="35"/>
      <c r="N93" s="35"/>
      <c r="O93" s="35"/>
      <c r="P93" s="35"/>
      <c r="Q93" s="35"/>
      <c r="R93" s="35"/>
      <c r="S93" s="35"/>
      <c r="T93" s="35"/>
      <c r="V93" s="36"/>
      <c r="W93" s="36"/>
      <c r="X93" s="36"/>
      <c r="Y93" s="36"/>
      <c r="Z93" s="36"/>
      <c r="AA93" s="36"/>
      <c r="AB93" s="36"/>
      <c r="AC93" s="36"/>
      <c r="AD93" s="36"/>
    </row>
    <row r="94" spans="2:30" ht="17.25" customHeight="1" x14ac:dyDescent="0.2">
      <c r="B94" s="58" t="s">
        <v>30</v>
      </c>
      <c r="C94" s="12" t="s">
        <v>33</v>
      </c>
      <c r="D94" s="43">
        <v>17356316.100000121</v>
      </c>
      <c r="E94" s="46">
        <v>21843863.614</v>
      </c>
      <c r="F94" s="40">
        <v>28226649</v>
      </c>
      <c r="G94" s="40">
        <v>49970496.630000003</v>
      </c>
      <c r="H94" s="41">
        <v>36464137.009999998</v>
      </c>
      <c r="I94" s="41">
        <v>26034452.91</v>
      </c>
      <c r="J94" s="47">
        <v>28643420.68</v>
      </c>
      <c r="K94" s="45">
        <v>27725353.09</v>
      </c>
      <c r="V94" s="36"/>
      <c r="W94" s="36"/>
      <c r="X94" s="36"/>
      <c r="Y94" s="36"/>
      <c r="Z94" s="36"/>
      <c r="AA94" s="36"/>
      <c r="AB94" s="36"/>
      <c r="AC94" s="36"/>
      <c r="AD94" s="36"/>
    </row>
    <row r="95" spans="2:30" ht="17.25" customHeight="1" x14ac:dyDescent="0.2">
      <c r="B95" s="58"/>
      <c r="C95" s="12" t="s">
        <v>1</v>
      </c>
      <c r="D95" s="48">
        <v>4613684</v>
      </c>
      <c r="E95" s="48">
        <v>4660741</v>
      </c>
      <c r="F95" s="40">
        <v>4708262</v>
      </c>
      <c r="G95" s="40">
        <v>4756113</v>
      </c>
      <c r="H95" s="48">
        <v>4804489</v>
      </c>
      <c r="I95" s="41">
        <v>4532152</v>
      </c>
      <c r="J95" s="40">
        <v>4556752</v>
      </c>
      <c r="K95" s="39">
        <v>4626064</v>
      </c>
      <c r="V95" s="36"/>
      <c r="W95" s="36"/>
      <c r="X95" s="36"/>
      <c r="Y95" s="36"/>
      <c r="Z95" s="36"/>
      <c r="AA95" s="36"/>
      <c r="AB95" s="36"/>
      <c r="AC95" s="36"/>
      <c r="AD95" s="36"/>
    </row>
    <row r="96" spans="2:30" ht="17.25" customHeight="1" x14ac:dyDescent="0.2">
      <c r="B96" s="58"/>
      <c r="C96" s="31" t="s">
        <v>2</v>
      </c>
      <c r="D96" s="42">
        <f t="shared" ref="D96:K96" si="31">+D94/D95</f>
        <v>3.7619212976008156</v>
      </c>
      <c r="E96" s="42">
        <f t="shared" si="31"/>
        <v>4.6867791224614281</v>
      </c>
      <c r="F96" s="42">
        <f t="shared" si="31"/>
        <v>5.9951313244674997</v>
      </c>
      <c r="G96" s="42">
        <f t="shared" si="31"/>
        <v>10.506583134168595</v>
      </c>
      <c r="H96" s="42">
        <f t="shared" si="31"/>
        <v>7.5895973557229492</v>
      </c>
      <c r="I96" s="42">
        <f t="shared" si="31"/>
        <v>5.7443909449638939</v>
      </c>
      <c r="J96" s="42">
        <f t="shared" si="31"/>
        <v>6.2859292496058599</v>
      </c>
      <c r="K96" s="80">
        <f t="shared" si="31"/>
        <v>5.9932921572204796</v>
      </c>
      <c r="M96" s="35"/>
      <c r="N96" s="35"/>
      <c r="O96" s="35"/>
      <c r="P96" s="35"/>
      <c r="Q96" s="35"/>
      <c r="R96" s="35"/>
      <c r="S96" s="35"/>
      <c r="T96" s="35"/>
      <c r="V96" s="36"/>
      <c r="W96" s="36"/>
      <c r="X96" s="36"/>
      <c r="Y96" s="36"/>
      <c r="Z96" s="36"/>
      <c r="AA96" s="36"/>
      <c r="AB96" s="36"/>
      <c r="AC96" s="36"/>
      <c r="AD96" s="36"/>
    </row>
    <row r="97" spans="2:30" ht="17.25" customHeight="1" x14ac:dyDescent="0.2">
      <c r="B97" s="58" t="s">
        <v>49</v>
      </c>
      <c r="C97" s="12" t="s">
        <v>33</v>
      </c>
      <c r="D97" s="43">
        <v>14811.949999999999</v>
      </c>
      <c r="E97" s="46">
        <v>20767.43</v>
      </c>
      <c r="F97" s="40">
        <v>19248</v>
      </c>
      <c r="G97" s="40">
        <v>23472.03</v>
      </c>
      <c r="H97" s="41">
        <v>37230.1</v>
      </c>
      <c r="I97" s="41">
        <v>21574.55</v>
      </c>
      <c r="J97" s="47">
        <v>31995.040000000001</v>
      </c>
      <c r="K97" s="45">
        <v>25177.9</v>
      </c>
      <c r="V97" s="36"/>
      <c r="W97" s="36"/>
      <c r="X97" s="36"/>
      <c r="Y97" s="36"/>
      <c r="Z97" s="36"/>
      <c r="AA97" s="36"/>
      <c r="AB97" s="36"/>
      <c r="AC97" s="36"/>
      <c r="AD97" s="36"/>
    </row>
    <row r="98" spans="2:30" ht="17.25" customHeight="1" x14ac:dyDescent="0.2">
      <c r="B98" s="58"/>
      <c r="C98" s="12" t="s">
        <v>1</v>
      </c>
      <c r="D98" s="48">
        <v>43665</v>
      </c>
      <c r="E98" s="48">
        <v>44079</v>
      </c>
      <c r="F98" s="40">
        <v>44500</v>
      </c>
      <c r="G98" s="40">
        <v>44928</v>
      </c>
      <c r="H98" s="48">
        <v>45367</v>
      </c>
      <c r="I98" s="41">
        <v>44712</v>
      </c>
      <c r="J98" s="40">
        <v>46808</v>
      </c>
      <c r="K98" s="39">
        <v>45579</v>
      </c>
      <c r="V98" s="36"/>
      <c r="W98" s="36"/>
      <c r="X98" s="36"/>
      <c r="Y98" s="36"/>
      <c r="Z98" s="36"/>
      <c r="AA98" s="36"/>
      <c r="AB98" s="36"/>
      <c r="AC98" s="36"/>
      <c r="AD98" s="36"/>
    </row>
    <row r="99" spans="2:30" ht="17.25" customHeight="1" x14ac:dyDescent="0.2">
      <c r="B99" s="58"/>
      <c r="C99" s="31" t="s">
        <v>2</v>
      </c>
      <c r="D99" s="42">
        <f t="shared" ref="D99:K99" si="32">+D97/D98</f>
        <v>0.33921790908049926</v>
      </c>
      <c r="E99" s="42">
        <f t="shared" si="32"/>
        <v>0.47114113296581139</v>
      </c>
      <c r="F99" s="42">
        <f t="shared" si="32"/>
        <v>0.43253932584269661</v>
      </c>
      <c r="G99" s="42">
        <f t="shared" si="32"/>
        <v>0.52243656517094017</v>
      </c>
      <c r="H99" s="42">
        <f t="shared" si="32"/>
        <v>0.82064275795181518</v>
      </c>
      <c r="I99" s="42">
        <f t="shared" si="32"/>
        <v>0.48252258901413492</v>
      </c>
      <c r="J99" s="42">
        <f t="shared" si="32"/>
        <v>0.68353785677661938</v>
      </c>
      <c r="K99" s="80">
        <f t="shared" si="32"/>
        <v>0.55240132517167995</v>
      </c>
      <c r="M99" s="35"/>
      <c r="N99" s="35"/>
      <c r="O99" s="35"/>
      <c r="P99" s="35"/>
      <c r="Q99" s="35"/>
      <c r="R99" s="35"/>
      <c r="S99" s="35"/>
      <c r="T99" s="35"/>
      <c r="V99" s="36"/>
      <c r="W99" s="36"/>
      <c r="X99" s="36"/>
      <c r="Y99" s="36"/>
      <c r="Z99" s="36"/>
      <c r="AA99" s="36"/>
      <c r="AB99" s="36"/>
      <c r="AC99" s="36"/>
      <c r="AD99" s="36"/>
    </row>
    <row r="100" spans="2:30" ht="17.25" customHeight="1" x14ac:dyDescent="0.2">
      <c r="B100" s="58" t="s">
        <v>31</v>
      </c>
      <c r="C100" s="12" t="s">
        <v>33</v>
      </c>
      <c r="D100" s="43">
        <v>863.65</v>
      </c>
      <c r="E100" s="46">
        <v>1391.7</v>
      </c>
      <c r="F100" s="40">
        <v>52004</v>
      </c>
      <c r="G100" s="40">
        <v>40962.03</v>
      </c>
      <c r="H100" s="41">
        <v>14621.42</v>
      </c>
      <c r="I100" s="41">
        <v>17516.310000000001</v>
      </c>
      <c r="J100" s="47">
        <v>52391.28</v>
      </c>
      <c r="K100" s="45">
        <v>52279.49</v>
      </c>
      <c r="V100" s="36"/>
      <c r="W100" s="36"/>
      <c r="X100" s="36"/>
      <c r="Y100" s="36"/>
      <c r="Z100" s="36"/>
      <c r="AA100" s="36"/>
      <c r="AB100" s="36"/>
      <c r="AC100" s="36"/>
      <c r="AD100" s="36"/>
    </row>
    <row r="101" spans="2:30" ht="17.25" customHeight="1" x14ac:dyDescent="0.2">
      <c r="B101" s="58"/>
      <c r="C101" s="12" t="s">
        <v>1</v>
      </c>
      <c r="D101" s="40">
        <v>71974</v>
      </c>
      <c r="E101" s="40">
        <v>73702</v>
      </c>
      <c r="F101" s="40">
        <v>75468</v>
      </c>
      <c r="G101" s="40">
        <v>77276</v>
      </c>
      <c r="H101" s="40">
        <v>79134</v>
      </c>
      <c r="I101" s="41">
        <v>112958</v>
      </c>
      <c r="J101" s="40">
        <v>114557</v>
      </c>
      <c r="K101" s="39">
        <v>120942</v>
      </c>
      <c r="V101" s="36"/>
      <c r="W101" s="36"/>
      <c r="X101" s="36"/>
      <c r="Y101" s="36"/>
      <c r="Z101" s="36"/>
      <c r="AA101" s="36"/>
      <c r="AB101" s="36"/>
      <c r="AC101" s="36"/>
      <c r="AD101" s="36"/>
    </row>
    <row r="102" spans="2:30" ht="17.25" customHeight="1" thickBot="1" x14ac:dyDescent="0.25">
      <c r="B102" s="59"/>
      <c r="C102" s="26" t="s">
        <v>2</v>
      </c>
      <c r="D102" s="49">
        <f t="shared" ref="D102:K102" si="33">+D100/D101</f>
        <v>1.1999472031566955E-2</v>
      </c>
      <c r="E102" s="49">
        <f t="shared" si="33"/>
        <v>1.8882798295840005E-2</v>
      </c>
      <c r="F102" s="49">
        <f t="shared" si="33"/>
        <v>0.68908676525149737</v>
      </c>
      <c r="G102" s="49">
        <f t="shared" si="33"/>
        <v>0.53007440861328226</v>
      </c>
      <c r="H102" s="49">
        <f t="shared" si="33"/>
        <v>0.18476786210731164</v>
      </c>
      <c r="I102" s="49">
        <f t="shared" si="33"/>
        <v>0.15506922927105651</v>
      </c>
      <c r="J102" s="49">
        <f t="shared" si="33"/>
        <v>0.45733809370007944</v>
      </c>
      <c r="K102" s="81">
        <f t="shared" si="33"/>
        <v>0.43226910419870679</v>
      </c>
      <c r="M102" s="35"/>
      <c r="N102" s="35"/>
      <c r="O102" s="35"/>
      <c r="P102" s="35"/>
      <c r="Q102" s="35"/>
      <c r="R102" s="35"/>
      <c r="S102" s="35"/>
      <c r="T102" s="35"/>
      <c r="V102" s="36"/>
      <c r="W102" s="36"/>
      <c r="X102" s="36"/>
      <c r="Y102" s="36"/>
      <c r="Z102" s="36"/>
      <c r="AA102" s="36"/>
      <c r="AB102" s="36"/>
      <c r="AC102" s="36"/>
      <c r="AD102" s="36"/>
    </row>
    <row r="104" spans="2:30" ht="33.75" customHeight="1" x14ac:dyDescent="0.2">
      <c r="B104" s="57" t="s">
        <v>43</v>
      </c>
      <c r="C104" s="57"/>
      <c r="D104" s="57"/>
      <c r="E104" s="57"/>
      <c r="F104" s="57"/>
      <c r="G104" s="57"/>
      <c r="H104" s="57"/>
      <c r="I104" s="57"/>
      <c r="J104" s="57"/>
      <c r="K104" s="57"/>
    </row>
    <row r="105" spans="2:30" ht="31.5" customHeight="1" x14ac:dyDescent="0.2">
      <c r="B105" s="63" t="s">
        <v>53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15"/>
    </row>
    <row r="106" spans="2:30" ht="14.25" customHeight="1" x14ac:dyDescent="0.2">
      <c r="B106" s="63" t="s">
        <v>50</v>
      </c>
      <c r="C106" s="63"/>
      <c r="D106" s="63"/>
      <c r="E106" s="63"/>
      <c r="F106" s="63"/>
      <c r="G106" s="63"/>
      <c r="H106" s="63"/>
      <c r="I106" s="63"/>
      <c r="J106" s="63"/>
      <c r="K106" s="63"/>
      <c r="L106" s="15"/>
    </row>
    <row r="107" spans="2:30" ht="17.25" customHeight="1" x14ac:dyDescent="0.2">
      <c r="B107" s="63" t="s">
        <v>51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15"/>
    </row>
    <row r="108" spans="2:30" ht="12.75" customHeight="1" x14ac:dyDescent="0.2">
      <c r="B108" s="63" t="s">
        <v>52</v>
      </c>
      <c r="C108" s="63"/>
      <c r="D108" s="63"/>
      <c r="E108" s="63"/>
      <c r="F108" s="63"/>
      <c r="G108" s="63"/>
      <c r="H108" s="63"/>
      <c r="I108" s="63"/>
      <c r="J108" s="63"/>
      <c r="K108" s="63"/>
      <c r="L108" s="15"/>
    </row>
    <row r="109" spans="2:30" ht="17.25" customHeight="1" x14ac:dyDescent="0.2">
      <c r="B109" s="64" t="s">
        <v>44</v>
      </c>
      <c r="C109" s="64"/>
      <c r="D109" s="64"/>
      <c r="E109" s="64"/>
      <c r="F109" s="64"/>
      <c r="G109" s="64"/>
      <c r="H109" s="64"/>
      <c r="I109" s="64"/>
      <c r="J109" s="64"/>
      <c r="K109" s="64"/>
      <c r="L109" s="15"/>
    </row>
  </sheetData>
  <mergeCells count="40">
    <mergeCell ref="B108:K108"/>
    <mergeCell ref="B109:K109"/>
    <mergeCell ref="B2:K2"/>
    <mergeCell ref="B104:K104"/>
    <mergeCell ref="B105:K105"/>
    <mergeCell ref="B106:K106"/>
    <mergeCell ref="B107:K107"/>
    <mergeCell ref="B58:B60"/>
    <mergeCell ref="B46:B48"/>
    <mergeCell ref="B49:B51"/>
    <mergeCell ref="B61:B63"/>
    <mergeCell ref="B64:B66"/>
    <mergeCell ref="B67:B69"/>
    <mergeCell ref="B70:B72"/>
    <mergeCell ref="B73:B75"/>
    <mergeCell ref="B91:B93"/>
    <mergeCell ref="B40:B42"/>
    <mergeCell ref="B4:B6"/>
    <mergeCell ref="B7:B9"/>
    <mergeCell ref="B52:B54"/>
    <mergeCell ref="B55:B57"/>
    <mergeCell ref="B10:B12"/>
    <mergeCell ref="B13:B15"/>
    <mergeCell ref="B16:B18"/>
    <mergeCell ref="B19:B21"/>
    <mergeCell ref="B22:B24"/>
    <mergeCell ref="B43:B45"/>
    <mergeCell ref="B25:B27"/>
    <mergeCell ref="B28:B30"/>
    <mergeCell ref="B31:B33"/>
    <mergeCell ref="B34:B36"/>
    <mergeCell ref="B37:B39"/>
    <mergeCell ref="B94:B96"/>
    <mergeCell ref="B97:B99"/>
    <mergeCell ref="B100:B102"/>
    <mergeCell ref="B76:B78"/>
    <mergeCell ref="B79:B81"/>
    <mergeCell ref="B82:B84"/>
    <mergeCell ref="B85:B87"/>
    <mergeCell ref="B88:B9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Respel per cápita Nacional</vt:lpstr>
      <vt:lpstr>Respel per cápita Departamentos</vt:lpstr>
    </vt:vector>
  </TitlesOfParts>
  <Company>IDEAM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ereal</dc:creator>
  <cp:lastModifiedBy>Luisa Fernanda Rojas Ordonez</cp:lastModifiedBy>
  <dcterms:created xsi:type="dcterms:W3CDTF">2012-06-26T21:15:38Z</dcterms:created>
  <dcterms:modified xsi:type="dcterms:W3CDTF">2023-12-11T16:47:48Z</dcterms:modified>
</cp:coreProperties>
</file>