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ayorga\Mis Documentos\2019\Indicadores IDEAM 2018\6.04 Variacion superficie ecosistemas\"/>
    </mc:Choice>
  </mc:AlternateContent>
  <bookViews>
    <workbookView xWindow="0" yWindow="0" windowWidth="28800" windowHeight="12045" firstSheet="2" activeTab="2"/>
  </bookViews>
  <sheets>
    <sheet name="TIPO ECOSISTEMA GENERAL 1.1" sheetId="2" state="hidden" r:id="rId1"/>
    <sheet name="Indicador" sheetId="3" state="hidden" r:id="rId2"/>
    <sheet name="Terrestres" sheetId="7" r:id="rId3"/>
    <sheet name="Costeros" sheetId="6" r:id="rId4"/>
    <sheet name="Acuatico" sheetId="5" r:id="rId5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G11" i="3"/>
  <c r="D128" i="2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3" i="3"/>
  <c r="G3" i="3"/>
  <c r="E66" i="3"/>
  <c r="D66" i="3"/>
  <c r="F66" i="3"/>
  <c r="G66" i="3"/>
</calcChain>
</file>

<file path=xl/sharedStrings.xml><?xml version="1.0" encoding="utf-8"?>
<sst xmlns="http://schemas.openxmlformats.org/spreadsheetml/2006/main" count="255" uniqueCount="146">
  <si>
    <t>TIPO DE ECOSISTEMA</t>
  </si>
  <si>
    <t>GRADO DE TRANSFORMACIÓN</t>
  </si>
  <si>
    <t>Acuatico</t>
  </si>
  <si>
    <t>Natural</t>
  </si>
  <si>
    <t>Arbustal inundable andino</t>
  </si>
  <si>
    <t>Arbustal inundable basal</t>
  </si>
  <si>
    <t>Arbustal inundable subandino</t>
  </si>
  <si>
    <t>Bosque de galeria inundable basal</t>
  </si>
  <si>
    <t>Bosque inundable andino</t>
  </si>
  <si>
    <t>Bosque inundable basal</t>
  </si>
  <si>
    <t>Bosque inundable subandino</t>
  </si>
  <si>
    <t>Bosque ripario inundable subandino</t>
  </si>
  <si>
    <t>Herbazal inundable andino</t>
  </si>
  <si>
    <t>Herbazal inundable basal</t>
  </si>
  <si>
    <t>Herbazal inundable subandino</t>
  </si>
  <si>
    <t>Lago Tectonico</t>
  </si>
  <si>
    <t>Laguna Aluvial</t>
  </si>
  <si>
    <t>Laguna Glacial</t>
  </si>
  <si>
    <t>Laguna tectonica</t>
  </si>
  <si>
    <t>Rio de Aguas Blancas</t>
  </si>
  <si>
    <t>Rio de Aguas Claras</t>
  </si>
  <si>
    <t>Rio de Aguas Negras</t>
  </si>
  <si>
    <t>Sabana inundable</t>
  </si>
  <si>
    <t>Turbera andina</t>
  </si>
  <si>
    <t>Turbera de paramo</t>
  </si>
  <si>
    <t>Zona pantanosa andina</t>
  </si>
  <si>
    <t>Zona pantanosa basal</t>
  </si>
  <si>
    <t>Zona pantanosa subandina</t>
  </si>
  <si>
    <t>Zonas arenosas naturales</t>
  </si>
  <si>
    <t>Total Natural</t>
  </si>
  <si>
    <t>Sin informacion</t>
  </si>
  <si>
    <t>Total Sin informacion</t>
  </si>
  <si>
    <t>Transformado</t>
  </si>
  <si>
    <t>Cuerpo de agua artificial</t>
  </si>
  <si>
    <t>Transicional transformado</t>
  </si>
  <si>
    <t>Total Transformado</t>
  </si>
  <si>
    <t>Total Acuatico</t>
  </si>
  <si>
    <t>Costero</t>
  </si>
  <si>
    <t>Arbustal inundable costero</t>
  </si>
  <si>
    <t>Bosque de galeria inundable costero</t>
  </si>
  <si>
    <t>Bosque inundable costero</t>
  </si>
  <si>
    <t>Bosque mixto de guandal</t>
  </si>
  <si>
    <t>Herbazal inundable costero</t>
  </si>
  <si>
    <t>Laguna costera</t>
  </si>
  <si>
    <t>Llanura mareal</t>
  </si>
  <si>
    <t>Manglar</t>
  </si>
  <si>
    <t>Manglar de aguas marinas</t>
  </si>
  <si>
    <t>Manglar de aguas mixohalinas</t>
  </si>
  <si>
    <t>Playas costeras</t>
  </si>
  <si>
    <t>Zonas pantanosas costeras</t>
  </si>
  <si>
    <t>Zonas pantanosas salinas</t>
  </si>
  <si>
    <t>Transicional transformado costero</t>
  </si>
  <si>
    <t>Total Costero</t>
  </si>
  <si>
    <t>Insular</t>
  </si>
  <si>
    <t>Bosque basal humedo</t>
  </si>
  <si>
    <t>Bosque basal seco</t>
  </si>
  <si>
    <t>Agroecosistema de cultivos permanentes</t>
  </si>
  <si>
    <t>Agroecosistema de mosaico de pastos y espacios naturales</t>
  </si>
  <si>
    <t>Agroecosistema ganadero</t>
  </si>
  <si>
    <t>Territorio artificializado</t>
  </si>
  <si>
    <t>Vegetacion secundaria</t>
  </si>
  <si>
    <t>Total Insular</t>
  </si>
  <si>
    <t>Marino</t>
  </si>
  <si>
    <t>Coralino continental</t>
  </si>
  <si>
    <t>Coralino oceanico</t>
  </si>
  <si>
    <t>Fondos blandos</t>
  </si>
  <si>
    <t>Fondos blandos con vegetacion no vascular</t>
  </si>
  <si>
    <t>Fondos duros con vegetacion no vascular</t>
  </si>
  <si>
    <t>Fondos duros no coralinos</t>
  </si>
  <si>
    <t>Pradera de pastos marinos</t>
  </si>
  <si>
    <t>Total Marino</t>
  </si>
  <si>
    <t>Terrestre</t>
  </si>
  <si>
    <t>Arbustal andino humedo</t>
  </si>
  <si>
    <t>Arbustal basal humedo</t>
  </si>
  <si>
    <t>Arbustal subandino humedo</t>
  </si>
  <si>
    <t>Bosque andino humedo</t>
  </si>
  <si>
    <t>Bosque andino seco</t>
  </si>
  <si>
    <t>Bosque de galeria basal humedo</t>
  </si>
  <si>
    <t>Bosque de galeria basal seco</t>
  </si>
  <si>
    <t>Bosque subandino humedo</t>
  </si>
  <si>
    <t>Bosque subandino seco</t>
  </si>
  <si>
    <t>Complejos rocosos de los andes</t>
  </si>
  <si>
    <t>Complejos rocosos de serranias</t>
  </si>
  <si>
    <t>Desierto</t>
  </si>
  <si>
    <t>Glaciares y nivales</t>
  </si>
  <si>
    <t>Herbazal andino humedo</t>
  </si>
  <si>
    <t>Herbazal basal humedo</t>
  </si>
  <si>
    <t>Herbazal subandino humedo</t>
  </si>
  <si>
    <t>Paramo</t>
  </si>
  <si>
    <t>Sabana estacional</t>
  </si>
  <si>
    <t>Subxerofitia andina</t>
  </si>
  <si>
    <t>Subxerofitia basal</t>
  </si>
  <si>
    <t>Subxerofitia subandina</t>
  </si>
  <si>
    <t>Xerofitia arida</t>
  </si>
  <si>
    <t>Xerofitia desertica</t>
  </si>
  <si>
    <t>Agroecosistema arrocero</t>
  </si>
  <si>
    <t>Agroecosistema ca├▒ero</t>
  </si>
  <si>
    <t>Agroecosistema cafetero</t>
  </si>
  <si>
    <t>Agroecosistema de cultivos transitorios</t>
  </si>
  <si>
    <t>Agroecosistema de mosaico de cultivos y espacios naturales</t>
  </si>
  <si>
    <t>Agroecosistema de mosaico de cultivos y pastos</t>
  </si>
  <si>
    <t>Agroecosistema de mosaico de cultivos, pastos y espacios naturales</t>
  </si>
  <si>
    <t>Agroecosistema forestal</t>
  </si>
  <si>
    <t>Agroecosistema palmero</t>
  </si>
  <si>
    <t>Agroecosistema papero</t>
  </si>
  <si>
    <t>Agroecosistema platanero y bananero</t>
  </si>
  <si>
    <t>Bosque fragmentado con pastos y cultivos</t>
  </si>
  <si>
    <t>Bosque fragmentado con vegetacion secundaria</t>
  </si>
  <si>
    <t>Otras areas</t>
  </si>
  <si>
    <t>Total Terrestre</t>
  </si>
  <si>
    <t>Total general</t>
  </si>
  <si>
    <t>ECOSIIATEMA GENERAL</t>
  </si>
  <si>
    <t>ÁREA HA (2005-2009)</t>
  </si>
  <si>
    <t>Total natural</t>
  </si>
  <si>
    <r>
      <rPr>
        <vertAlign val="superscript"/>
        <sz val="9"/>
        <rFont val="Arial"/>
        <family val="2"/>
      </rPr>
      <t>6</t>
    </r>
    <r>
      <rPr>
        <sz val="9"/>
        <rFont val="Arial"/>
        <family val="2"/>
      </rPr>
      <t xml:space="preserve"> Diferencia entre la superficie de ecosistemas naturales generales en un periodo (t) y la superficie de los ecosistemas naturales generales de la línea base 2005-2009, en unidades de hectáreas  (ha). </t>
    </r>
  </si>
  <si>
    <t>Arbustal</t>
  </si>
  <si>
    <t>Bosque</t>
  </si>
  <si>
    <t>Herbazal</t>
  </si>
  <si>
    <t>Lago</t>
  </si>
  <si>
    <t>Laguna</t>
  </si>
  <si>
    <t>Río</t>
  </si>
  <si>
    <t>Sabana</t>
  </si>
  <si>
    <t>Turbera</t>
  </si>
  <si>
    <t>Zona pantanosa</t>
  </si>
  <si>
    <t>Playa costera</t>
  </si>
  <si>
    <t>Zonas pantanosas</t>
  </si>
  <si>
    <t>Tipo de ecosistema</t>
  </si>
  <si>
    <r>
      <t>Ecosistema síntesis</t>
    </r>
    <r>
      <rPr>
        <vertAlign val="superscript"/>
        <sz val="11"/>
        <color indexed="8"/>
        <rFont val="Calibri"/>
        <family val="2"/>
      </rPr>
      <t>2</t>
    </r>
  </si>
  <si>
    <r>
      <t xml:space="preserve">Ecosistema general continental </t>
    </r>
    <r>
      <rPr>
        <vertAlign val="superscript"/>
        <sz val="11"/>
        <color indexed="8"/>
        <rFont val="Calibri"/>
        <family val="2"/>
      </rPr>
      <t>3</t>
    </r>
  </si>
  <si>
    <r>
      <t xml:space="preserve">Superficie del ecosistema - Línea base </t>
    </r>
    <r>
      <rPr>
        <vertAlign val="superscript"/>
        <sz val="11"/>
        <rFont val="Calibri"/>
        <family val="2"/>
      </rPr>
      <t xml:space="preserve">4
 </t>
    </r>
    <r>
      <rPr>
        <sz val="11"/>
        <rFont val="Calibri"/>
        <family val="2"/>
      </rPr>
      <t>(ha)</t>
    </r>
  </si>
  <si>
    <r>
      <t xml:space="preserve">Superficie </t>
    </r>
    <r>
      <rPr>
        <vertAlign val="superscript"/>
        <sz val="11"/>
        <rFont val="Calibri"/>
        <family val="2"/>
      </rPr>
      <t xml:space="preserve">5
</t>
    </r>
    <r>
      <rPr>
        <sz val="11"/>
        <rFont val="Calibri"/>
        <family val="2"/>
      </rPr>
      <t xml:space="preserve"> (ha)</t>
    </r>
  </si>
  <si>
    <r>
      <t xml:space="preserve">Variación absoluta de la superficie </t>
    </r>
    <r>
      <rPr>
        <vertAlign val="superscript"/>
        <sz val="11"/>
        <rFont val="Calibri"/>
        <family val="2"/>
      </rPr>
      <t>6</t>
    </r>
    <r>
      <rPr>
        <sz val="11"/>
        <rFont val="Calibri"/>
        <family val="2"/>
      </rPr>
      <t xml:space="preserve"> 
(ha)</t>
    </r>
  </si>
  <si>
    <t xml:space="preserve">Periodo 2005-2009 </t>
  </si>
  <si>
    <t>Periodo 2010-2012</t>
  </si>
  <si>
    <r>
      <t xml:space="preserve">Variación de la superficie de ecosistemas naturales continentales </t>
    </r>
    <r>
      <rPr>
        <vertAlign val="superscript"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 (%)</t>
    </r>
  </si>
  <si>
    <t>Complejos rocosos</t>
  </si>
  <si>
    <t>Páramo</t>
  </si>
  <si>
    <t>Sabna</t>
  </si>
  <si>
    <t>Subxerofitia</t>
  </si>
  <si>
    <t>Xerofitia</t>
  </si>
  <si>
    <t>junio de 2018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</si>
  <si>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Los ecosistemas síntesis  corresponden al nivel más general de agrupación de la leyenda del  Mapa de Ecosistemas Continentales, Marinos y Costeros - MEC, Escala 1.100.000. Únicamente se tienen en cuenta los continentales de tipo natural.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</si>
  <si>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Los ecosistemas generales corresponden a las clases definidas en el segundo nivel de generalización del  Mapa de Ecosistemas Continentales, Marinos y Costeros - MEC, Escala 1.100.000. Únicamente se tienen en cuenta los continentales de tipo natural.</t>
    </r>
  </si>
  <si>
    <r>
      <rPr>
        <vertAlign val="superscript"/>
        <sz val="9"/>
        <rFont val="Arial"/>
        <family val="2"/>
      </rPr>
      <t xml:space="preserve">5 </t>
    </r>
    <r>
      <rPr>
        <sz val="9"/>
        <rFont val="Arial"/>
        <family val="2"/>
      </rPr>
      <t>Corresponde a la superficie en hectáreas de cada uno de los ecosistema generales continentales de tipo natural delimitados en el MEC, Escala 1.100.000 para el periodo (t) de análisis</t>
    </r>
  </si>
  <si>
    <r>
      <rPr>
        <vertAlign val="superscript"/>
        <sz val="9"/>
        <rFont val="Arial"/>
        <family val="2"/>
      </rPr>
      <t xml:space="preserve">4 </t>
    </r>
    <r>
      <rPr>
        <sz val="9"/>
        <rFont val="Arial"/>
        <family val="2"/>
      </rPr>
      <t>Corresponde a la superficie en hectáreas de cada uno de los ecosistema generales continentales de tipo natural delimitados en el MEC,  Escala 1.100.000 para el periodo 2005 – 2009 (línea base)</t>
    </r>
  </si>
  <si>
    <r>
      <rPr>
        <b/>
        <sz val="9"/>
        <rFont val="Arial"/>
        <family val="2"/>
      </rPr>
      <t xml:space="preserve">Fuente: </t>
    </r>
    <r>
      <rPr>
        <sz val="9"/>
        <rFont val="Arial"/>
        <family val="2"/>
      </rPr>
      <t xml:space="preserve"> Instituto de Hidrología, Meteorología y Estudios Ambientales  - IDEAM. Subdirección de Ecosistemas e Información Ambiental.  Bogotá, D. C., Colombia.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</si>
</sst>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9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/>
    <xf numFmtId="0" fontId="5" fillId="0" borderId="5" xfId="0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0" fontId="5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10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2" fontId="5" fillId="0" borderId="5" xfId="0" applyNumberFormat="1" applyFont="1" applyFill="1" applyBorder="1"/>
    <xf numFmtId="0" fontId="5" fillId="0" borderId="5" xfId="0" applyFont="1" applyFill="1" applyBorder="1"/>
    <xf numFmtId="4" fontId="5" fillId="0" borderId="5" xfId="0" applyNumberFormat="1" applyFont="1" applyFill="1" applyBorder="1"/>
    <xf numFmtId="2" fontId="5" fillId="0" borderId="5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3" fillId="2" borderId="0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Variación en la superficie de los ecosistemas  naturales continentales terrestres en el periodo 2010-2012 respecto a la línea base (2005-2009)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(Ecosistemas</a:t>
            </a:r>
            <a:r>
              <a:rPr lang="es-CO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 </a:t>
            </a: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de nivel general)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620323552356764"/>
          <c:y val="0.18052184180522229"/>
          <c:w val="0.6372011169208085"/>
          <c:h val="0.730827827523955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noFill/>
              </a:ln>
            </c:spPr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noFill/>
              </a:ln>
            </c:spPr>
          </c:dPt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Indicador!$C$41:$C$65</c:f>
              <c:strCache>
                <c:ptCount val="25"/>
                <c:pt idx="0">
                  <c:v>Arbustal andino humedo</c:v>
                </c:pt>
                <c:pt idx="1">
                  <c:v>Arbustal basal humedo</c:v>
                </c:pt>
                <c:pt idx="2">
                  <c:v>Arbustal subandino humedo</c:v>
                </c:pt>
                <c:pt idx="3">
                  <c:v>Bosque andino humedo</c:v>
                </c:pt>
                <c:pt idx="4">
                  <c:v>Bosque andino seco</c:v>
                </c:pt>
                <c:pt idx="5">
                  <c:v>Bosque basal humedo</c:v>
                </c:pt>
                <c:pt idx="6">
                  <c:v>Bosque basal seco</c:v>
                </c:pt>
                <c:pt idx="7">
                  <c:v>Bosque de galeria basal humedo</c:v>
                </c:pt>
                <c:pt idx="8">
                  <c:v>Bosque de galeria basal seco</c:v>
                </c:pt>
                <c:pt idx="9">
                  <c:v>Bosque subandino humedo</c:v>
                </c:pt>
                <c:pt idx="10">
                  <c:v>Bosque subandino seco</c:v>
                </c:pt>
                <c:pt idx="11">
                  <c:v>Complejos rocosos de los andes</c:v>
                </c:pt>
                <c:pt idx="12">
                  <c:v>Complejos rocosos de serranias</c:v>
                </c:pt>
                <c:pt idx="13">
                  <c:v>Desierto</c:v>
                </c:pt>
                <c:pt idx="14">
                  <c:v>Glaciares y nivales</c:v>
                </c:pt>
                <c:pt idx="15">
                  <c:v>Herbazal andino humedo</c:v>
                </c:pt>
                <c:pt idx="16">
                  <c:v>Herbazal basal humedo</c:v>
                </c:pt>
                <c:pt idx="17">
                  <c:v>Herbazal subandino humedo</c:v>
                </c:pt>
                <c:pt idx="18">
                  <c:v>Paramo</c:v>
                </c:pt>
                <c:pt idx="19">
                  <c:v>Sabana estacional</c:v>
                </c:pt>
                <c:pt idx="20">
                  <c:v>Subxerofitia andina</c:v>
                </c:pt>
                <c:pt idx="21">
                  <c:v>Subxerofitia basal</c:v>
                </c:pt>
                <c:pt idx="22">
                  <c:v>Subxerofitia subandina</c:v>
                </c:pt>
                <c:pt idx="23">
                  <c:v>Xerofitia arida</c:v>
                </c:pt>
                <c:pt idx="24">
                  <c:v>Xerofitia desertica</c:v>
                </c:pt>
              </c:strCache>
            </c:strRef>
          </c:cat>
          <c:val>
            <c:numRef>
              <c:f>Indicador!$G$41:$G$65</c:f>
              <c:numCache>
                <c:formatCode>0.00</c:formatCode>
                <c:ptCount val="25"/>
                <c:pt idx="0">
                  <c:v>-0.92357569726480437</c:v>
                </c:pt>
                <c:pt idx="1">
                  <c:v>-36.374673094145408</c:v>
                </c:pt>
                <c:pt idx="2">
                  <c:v>-40.839262943358328</c:v>
                </c:pt>
                <c:pt idx="3">
                  <c:v>-2.5491324900840109</c:v>
                </c:pt>
                <c:pt idx="4">
                  <c:v>39.27735088366078</c:v>
                </c:pt>
                <c:pt idx="5">
                  <c:v>-1.105848403352236</c:v>
                </c:pt>
                <c:pt idx="6">
                  <c:v>-7.4223832538599197</c:v>
                </c:pt>
                <c:pt idx="7">
                  <c:v>11.649216990846446</c:v>
                </c:pt>
                <c:pt idx="8">
                  <c:v>21.258884379286435</c:v>
                </c:pt>
                <c:pt idx="9">
                  <c:v>1.6783126543461664</c:v>
                </c:pt>
                <c:pt idx="10">
                  <c:v>19.233405738103457</c:v>
                </c:pt>
                <c:pt idx="11">
                  <c:v>-4.6802264880861557</c:v>
                </c:pt>
                <c:pt idx="12">
                  <c:v>-2.5226967592422853E-2</c:v>
                </c:pt>
                <c:pt idx="13">
                  <c:v>-4.6596086010954423</c:v>
                </c:pt>
                <c:pt idx="14">
                  <c:v>-1.2469798438955029</c:v>
                </c:pt>
                <c:pt idx="15">
                  <c:v>5.543647625860932</c:v>
                </c:pt>
                <c:pt idx="16">
                  <c:v>0.60068209644936199</c:v>
                </c:pt>
                <c:pt idx="17">
                  <c:v>-2.3543459203458363</c:v>
                </c:pt>
                <c:pt idx="18">
                  <c:v>-1.3301438683011719E-2</c:v>
                </c:pt>
                <c:pt idx="19">
                  <c:v>-2.9405626591761815</c:v>
                </c:pt>
                <c:pt idx="20">
                  <c:v>-4.2125166823591274</c:v>
                </c:pt>
                <c:pt idx="21">
                  <c:v>-18.356202868972499</c:v>
                </c:pt>
                <c:pt idx="22">
                  <c:v>-8.0708449697437796</c:v>
                </c:pt>
                <c:pt idx="23">
                  <c:v>-5.0769244915104244</c:v>
                </c:pt>
                <c:pt idx="24">
                  <c:v>-3.6595100977736292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4983424"/>
        <c:axId val="194983984"/>
      </c:barChart>
      <c:catAx>
        <c:axId val="19498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1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 sz="1200"/>
                  <a:t>Ecosistemas generales </a:t>
                </a:r>
              </a:p>
            </c:rich>
          </c:tx>
          <c:layout>
            <c:manualLayout>
              <c:xMode val="edge"/>
              <c:yMode val="edge"/>
              <c:x val="0.1478661852351329"/>
              <c:y val="0.12057141712247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4983984"/>
        <c:crosses val="autoZero"/>
        <c:auto val="1"/>
        <c:lblAlgn val="ctr"/>
        <c:lblOffset val="100"/>
        <c:noMultiLvlLbl val="0"/>
      </c:catAx>
      <c:valAx>
        <c:axId val="19498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 i="0"/>
                  <a:t>Porcentaje (%)</a:t>
                </a:r>
              </a:p>
            </c:rich>
          </c:tx>
          <c:layout>
            <c:manualLayout>
              <c:xMode val="edge"/>
              <c:yMode val="edge"/>
              <c:x val="0.587051579878482"/>
              <c:y val="0.947899420969325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498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Variación en la superficie de los ecosistemas  naturales continentales costeros en el periodo 2010-2012 respecto a la línea base (2005-2009)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(Ecosistemas de nivel general)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620323552356764"/>
          <c:y val="0.18052184180522229"/>
          <c:w val="0.6372011169208085"/>
          <c:h val="0.730827827523955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chemeClr val="accent4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chemeClr val="accent4"/>
              </a:solidFill>
              <a:ln w="25400">
                <a:noFill/>
              </a:ln>
            </c:spPr>
          </c:dPt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Indicador!$C$28:$C$40</c:f>
              <c:strCache>
                <c:ptCount val="13"/>
                <c:pt idx="0">
                  <c:v>Arbustal inundable costero</c:v>
                </c:pt>
                <c:pt idx="1">
                  <c:v>Bosque de galeria inundable costero</c:v>
                </c:pt>
                <c:pt idx="2">
                  <c:v>Bosque inundable costero</c:v>
                </c:pt>
                <c:pt idx="3">
                  <c:v>Bosque mixto de guandal</c:v>
                </c:pt>
                <c:pt idx="4">
                  <c:v>Herbazal inundable costero</c:v>
                </c:pt>
                <c:pt idx="5">
                  <c:v>Laguna costera</c:v>
                </c:pt>
                <c:pt idx="6">
                  <c:v>Llanura mareal</c:v>
                </c:pt>
                <c:pt idx="7">
                  <c:v>Manglar</c:v>
                </c:pt>
                <c:pt idx="8">
                  <c:v>Manglar de aguas marinas</c:v>
                </c:pt>
                <c:pt idx="9">
                  <c:v>Manglar de aguas mixohalinas</c:v>
                </c:pt>
                <c:pt idx="10">
                  <c:v>Playas costeras</c:v>
                </c:pt>
                <c:pt idx="11">
                  <c:v>Zonas pantanosas costeras</c:v>
                </c:pt>
                <c:pt idx="12">
                  <c:v>Zonas pantanosas salinas</c:v>
                </c:pt>
              </c:strCache>
            </c:strRef>
          </c:cat>
          <c:val>
            <c:numRef>
              <c:f>Indicador!$G$28:$G$40</c:f>
              <c:numCache>
                <c:formatCode>0.00</c:formatCode>
                <c:ptCount val="13"/>
                <c:pt idx="0">
                  <c:v>-9.4091312237385001</c:v>
                </c:pt>
                <c:pt idx="1">
                  <c:v>-14.359568045425025</c:v>
                </c:pt>
                <c:pt idx="2">
                  <c:v>-16.389818857383961</c:v>
                </c:pt>
                <c:pt idx="3">
                  <c:v>-38.00895022093912</c:v>
                </c:pt>
                <c:pt idx="4">
                  <c:v>8.1617170281886811</c:v>
                </c:pt>
                <c:pt idx="5">
                  <c:v>0.1532651287472783</c:v>
                </c:pt>
                <c:pt idx="6">
                  <c:v>230.00896870102358</c:v>
                </c:pt>
                <c:pt idx="7">
                  <c:v>-43.447173093613287</c:v>
                </c:pt>
                <c:pt idx="8">
                  <c:v>8.5527380252379128</c:v>
                </c:pt>
                <c:pt idx="9">
                  <c:v>5.546252441136005</c:v>
                </c:pt>
                <c:pt idx="10">
                  <c:v>61.400781947154982</c:v>
                </c:pt>
                <c:pt idx="11">
                  <c:v>-7.331338590728083</c:v>
                </c:pt>
                <c:pt idx="12">
                  <c:v>-15.59991784139309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8973232"/>
        <c:axId val="198973792"/>
      </c:barChart>
      <c:catAx>
        <c:axId val="19897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1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 sz="1200"/>
                  <a:t>Ecosistemas generales </a:t>
                </a:r>
              </a:p>
            </c:rich>
          </c:tx>
          <c:layout>
            <c:manualLayout>
              <c:xMode val="edge"/>
              <c:yMode val="edge"/>
              <c:x val="0.12913479684771204"/>
              <c:y val="0.120571452211205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973792"/>
        <c:crosses val="autoZero"/>
        <c:auto val="1"/>
        <c:lblAlgn val="ctr"/>
        <c:lblOffset val="100"/>
        <c:noMultiLvlLbl val="0"/>
      </c:catAx>
      <c:valAx>
        <c:axId val="19897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 i="0"/>
                  <a:t>Porcentaje (%)</a:t>
                </a:r>
              </a:p>
            </c:rich>
          </c:tx>
          <c:layout>
            <c:manualLayout>
              <c:xMode val="edge"/>
              <c:yMode val="edge"/>
              <c:x val="0.47673986794816114"/>
              <c:y val="0.959574904275319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897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Variación en la superficie de los ecosistemas  naturales continentales acuáticos en el periodo 2010-2012 respecto a la línea base (2005-2009)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2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(Ecosistemas de nivel general)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620323552356764"/>
          <c:y val="0.18052184180522229"/>
          <c:w val="0.6372011169208085"/>
          <c:h val="0.730827827523955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17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20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 w="25400">
                <a:noFill/>
              </a:ln>
            </c:spPr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</c:dPt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Indicador!$C$3:$C$27</c:f>
              <c:strCache>
                <c:ptCount val="25"/>
                <c:pt idx="0">
                  <c:v>Arbustal inundable andino</c:v>
                </c:pt>
                <c:pt idx="1">
                  <c:v>Arbustal inundable basal</c:v>
                </c:pt>
                <c:pt idx="2">
                  <c:v>Arbustal inundable subandino</c:v>
                </c:pt>
                <c:pt idx="3">
                  <c:v>Bosque de galeria inundable basal</c:v>
                </c:pt>
                <c:pt idx="4">
                  <c:v>Bosque inundable andino</c:v>
                </c:pt>
                <c:pt idx="5">
                  <c:v>Bosque inundable basal</c:v>
                </c:pt>
                <c:pt idx="6">
                  <c:v>Bosque inundable subandino</c:v>
                </c:pt>
                <c:pt idx="7">
                  <c:v>Bosque ripario inundable subandino</c:v>
                </c:pt>
                <c:pt idx="8">
                  <c:v>Herbazal inundable andino</c:v>
                </c:pt>
                <c:pt idx="9">
                  <c:v>Herbazal inundable basal</c:v>
                </c:pt>
                <c:pt idx="10">
                  <c:v>Herbazal inundable subandino</c:v>
                </c:pt>
                <c:pt idx="11">
                  <c:v>Lago Tectonico</c:v>
                </c:pt>
                <c:pt idx="12">
                  <c:v>Laguna Aluvial</c:v>
                </c:pt>
                <c:pt idx="13">
                  <c:v>Laguna Glacial</c:v>
                </c:pt>
                <c:pt idx="14">
                  <c:v>Laguna tectonica</c:v>
                </c:pt>
                <c:pt idx="15">
                  <c:v>Rio de Aguas Blancas</c:v>
                </c:pt>
                <c:pt idx="16">
                  <c:v>Rio de Aguas Claras</c:v>
                </c:pt>
                <c:pt idx="17">
                  <c:v>Rio de Aguas Negras</c:v>
                </c:pt>
                <c:pt idx="18">
                  <c:v>Sabana inundable</c:v>
                </c:pt>
                <c:pt idx="19">
                  <c:v>Turbera andina</c:v>
                </c:pt>
                <c:pt idx="20">
                  <c:v>Turbera de paramo</c:v>
                </c:pt>
                <c:pt idx="21">
                  <c:v>Zona pantanosa andina</c:v>
                </c:pt>
                <c:pt idx="22">
                  <c:v>Zona pantanosa basal</c:v>
                </c:pt>
                <c:pt idx="23">
                  <c:v>Zona pantanosa subandina</c:v>
                </c:pt>
                <c:pt idx="24">
                  <c:v>Zonas arenosas naturales</c:v>
                </c:pt>
              </c:strCache>
            </c:strRef>
          </c:cat>
          <c:val>
            <c:numRef>
              <c:f>Indicador!$G$3:$G$27</c:f>
              <c:numCache>
                <c:formatCode>0.00</c:formatCode>
                <c:ptCount val="25"/>
                <c:pt idx="0">
                  <c:v>69.601558285120149</c:v>
                </c:pt>
                <c:pt idx="1">
                  <c:v>-32.747509442464491</c:v>
                </c:pt>
                <c:pt idx="2">
                  <c:v>-64.340017386478962</c:v>
                </c:pt>
                <c:pt idx="3">
                  <c:v>-7.4497897813119014</c:v>
                </c:pt>
                <c:pt idx="4">
                  <c:v>-1.5722534896459144</c:v>
                </c:pt>
                <c:pt idx="5">
                  <c:v>-1.9690237595166031</c:v>
                </c:pt>
                <c:pt idx="6">
                  <c:v>-1.3583086307821755</c:v>
                </c:pt>
                <c:pt idx="7">
                  <c:v>26.765115501571902</c:v>
                </c:pt>
                <c:pt idx="8">
                  <c:v>5.6528944981792435</c:v>
                </c:pt>
                <c:pt idx="9">
                  <c:v>15.974621144056577</c:v>
                </c:pt>
                <c:pt idx="10">
                  <c:v>-35.785070726280452</c:v>
                </c:pt>
                <c:pt idx="11">
                  <c:v>2.1998898176656917E-3</c:v>
                </c:pt>
                <c:pt idx="12">
                  <c:v>9.8644767638858202</c:v>
                </c:pt>
                <c:pt idx="13">
                  <c:v>6.6894046060219443</c:v>
                </c:pt>
                <c:pt idx="14">
                  <c:v>7.0712805323172283</c:v>
                </c:pt>
                <c:pt idx="15">
                  <c:v>1.1441847030539365</c:v>
                </c:pt>
                <c:pt idx="16">
                  <c:v>-0.68067858938576664</c:v>
                </c:pt>
                <c:pt idx="17">
                  <c:v>0.22053996369985415</c:v>
                </c:pt>
                <c:pt idx="18">
                  <c:v>-2.7627232770453345</c:v>
                </c:pt>
                <c:pt idx="19">
                  <c:v>-0.33333045701722547</c:v>
                </c:pt>
                <c:pt idx="20">
                  <c:v>-5.9983845466702084</c:v>
                </c:pt>
                <c:pt idx="21">
                  <c:v>29.542010252286726</c:v>
                </c:pt>
                <c:pt idx="22">
                  <c:v>-20.830804473517173</c:v>
                </c:pt>
                <c:pt idx="23">
                  <c:v>-14.759535868074938</c:v>
                </c:pt>
                <c:pt idx="24">
                  <c:v>-21.273050547829438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6308720"/>
        <c:axId val="236309280"/>
      </c:barChart>
      <c:catAx>
        <c:axId val="2363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1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 sz="1200"/>
                  <a:t>Ecosistemas generales </a:t>
                </a:r>
              </a:p>
            </c:rich>
          </c:tx>
          <c:layout>
            <c:manualLayout>
              <c:xMode val="edge"/>
              <c:yMode val="edge"/>
              <c:x val="0.1478661852351329"/>
              <c:y val="0.12057141712247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6309280"/>
        <c:crosses val="autoZero"/>
        <c:auto val="1"/>
        <c:lblAlgn val="ctr"/>
        <c:lblOffset val="100"/>
        <c:noMultiLvlLbl val="0"/>
      </c:catAx>
      <c:valAx>
        <c:axId val="23630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1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/>
                  <a:t>Porcentaje (%)</a:t>
                </a:r>
              </a:p>
            </c:rich>
          </c:tx>
          <c:layout>
            <c:manualLayout>
              <c:xMode val="edge"/>
              <c:yMode val="edge"/>
              <c:x val="0.587051579878482"/>
              <c:y val="0.947899420969325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6308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161925</xdr:rowOff>
    </xdr:from>
    <xdr:to>
      <xdr:col>11</xdr:col>
      <xdr:colOff>257175</xdr:colOff>
      <xdr:row>36</xdr:row>
      <xdr:rowOff>161926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161925</xdr:rowOff>
    </xdr:from>
    <xdr:to>
      <xdr:col>10</xdr:col>
      <xdr:colOff>371475</xdr:colOff>
      <xdr:row>29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152400</xdr:rowOff>
    </xdr:from>
    <xdr:to>
      <xdr:col>12</xdr:col>
      <xdr:colOff>285750</xdr:colOff>
      <xdr:row>36</xdr:row>
      <xdr:rowOff>152401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workbookViewId="0">
      <selection activeCell="D7" sqref="D7"/>
    </sheetView>
  </sheetViews>
  <sheetFormatPr baseColWidth="10" defaultRowHeight="15" x14ac:dyDescent="0.25"/>
  <cols>
    <col min="1" max="1" width="19.5703125" bestFit="1" customWidth="1"/>
    <col min="2" max="2" width="28" bestFit="1" customWidth="1"/>
    <col min="3" max="3" width="61.7109375" bestFit="1" customWidth="1"/>
    <col min="4" max="4" width="19.42578125" style="10" bestFit="1" customWidth="1"/>
    <col min="5" max="5" width="11.42578125" style="10"/>
  </cols>
  <sheetData>
    <row r="1" spans="1:4" x14ac:dyDescent="0.25">
      <c r="A1" s="1" t="s">
        <v>0</v>
      </c>
      <c r="B1" s="2" t="s">
        <v>1</v>
      </c>
      <c r="C1" s="2" t="s">
        <v>111</v>
      </c>
      <c r="D1" s="3" t="s">
        <v>112</v>
      </c>
    </row>
    <row r="2" spans="1:4" x14ac:dyDescent="0.25">
      <c r="A2" s="4" t="s">
        <v>2</v>
      </c>
      <c r="B2" s="5" t="s">
        <v>3</v>
      </c>
      <c r="C2" s="5" t="s">
        <v>4</v>
      </c>
      <c r="D2" s="6">
        <v>2051.0956960091071</v>
      </c>
    </row>
    <row r="3" spans="1:4" x14ac:dyDescent="0.25">
      <c r="A3" s="4"/>
      <c r="B3" s="5"/>
      <c r="C3" s="5" t="s">
        <v>5</v>
      </c>
      <c r="D3" s="6">
        <v>152069.40409792896</v>
      </c>
    </row>
    <row r="4" spans="1:4" x14ac:dyDescent="0.25">
      <c r="A4" s="4"/>
      <c r="B4" s="5"/>
      <c r="C4" s="5" t="s">
        <v>6</v>
      </c>
      <c r="D4" s="6">
        <v>509.64368992089999</v>
      </c>
    </row>
    <row r="5" spans="1:4" x14ac:dyDescent="0.25">
      <c r="A5" s="4"/>
      <c r="B5" s="5"/>
      <c r="C5" s="5" t="s">
        <v>7</v>
      </c>
      <c r="D5" s="6">
        <v>1832458.5629355682</v>
      </c>
    </row>
    <row r="6" spans="1:4" x14ac:dyDescent="0.25">
      <c r="A6" s="4"/>
      <c r="B6" s="5"/>
      <c r="C6" s="5" t="s">
        <v>8</v>
      </c>
      <c r="D6" s="6">
        <v>6364.9398850954467</v>
      </c>
    </row>
    <row r="7" spans="1:4" x14ac:dyDescent="0.25">
      <c r="A7" s="4"/>
      <c r="B7" s="5"/>
      <c r="C7" s="5" t="s">
        <v>9</v>
      </c>
      <c r="D7" s="6">
        <v>6470431.3984899083</v>
      </c>
    </row>
    <row r="8" spans="1:4" x14ac:dyDescent="0.25">
      <c r="A8" s="4"/>
      <c r="B8" s="5"/>
      <c r="C8" s="5" t="s">
        <v>10</v>
      </c>
      <c r="D8" s="6">
        <v>7734.7028845123004</v>
      </c>
    </row>
    <row r="9" spans="1:4" x14ac:dyDescent="0.25">
      <c r="A9" s="4"/>
      <c r="B9" s="5"/>
      <c r="C9" s="5" t="s">
        <v>11</v>
      </c>
      <c r="D9" s="6">
        <v>2197.3182108599299</v>
      </c>
    </row>
    <row r="10" spans="1:4" x14ac:dyDescent="0.25">
      <c r="A10" s="4"/>
      <c r="B10" s="5"/>
      <c r="C10" s="5" t="s">
        <v>12</v>
      </c>
      <c r="D10" s="6">
        <v>2841.9694517581302</v>
      </c>
    </row>
    <row r="11" spans="1:4" x14ac:dyDescent="0.25">
      <c r="A11" s="4"/>
      <c r="B11" s="5"/>
      <c r="C11" s="5" t="s">
        <v>13</v>
      </c>
      <c r="D11" s="6">
        <v>255559.30470760562</v>
      </c>
    </row>
    <row r="12" spans="1:4" x14ac:dyDescent="0.25">
      <c r="A12" s="4"/>
      <c r="B12" s="5"/>
      <c r="C12" s="5" t="s">
        <v>14</v>
      </c>
      <c r="D12" s="6">
        <v>268.29559444210003</v>
      </c>
    </row>
    <row r="13" spans="1:4" x14ac:dyDescent="0.25">
      <c r="A13" s="4"/>
      <c r="B13" s="5"/>
      <c r="C13" s="5" t="s">
        <v>15</v>
      </c>
      <c r="D13" s="6">
        <v>10297.8457730913</v>
      </c>
    </row>
    <row r="14" spans="1:4" x14ac:dyDescent="0.25">
      <c r="A14" s="4"/>
      <c r="B14" s="5"/>
      <c r="C14" s="5" t="s">
        <v>16</v>
      </c>
      <c r="D14" s="6">
        <v>744947.97124260548</v>
      </c>
    </row>
    <row r="15" spans="1:4" x14ac:dyDescent="0.25">
      <c r="A15" s="4"/>
      <c r="B15" s="5"/>
      <c r="C15" s="5" t="s">
        <v>17</v>
      </c>
      <c r="D15" s="6">
        <v>2729.9562356559672</v>
      </c>
    </row>
    <row r="16" spans="1:4" x14ac:dyDescent="0.25">
      <c r="A16" s="4"/>
      <c r="B16" s="5"/>
      <c r="C16" s="5" t="s">
        <v>18</v>
      </c>
      <c r="D16" s="6">
        <v>3591.9978007209215</v>
      </c>
    </row>
    <row r="17" spans="1:4" x14ac:dyDescent="0.25">
      <c r="A17" s="4"/>
      <c r="B17" s="5"/>
      <c r="C17" s="5" t="s">
        <v>19</v>
      </c>
      <c r="D17" s="6">
        <v>1350656.5468583275</v>
      </c>
    </row>
    <row r="18" spans="1:4" x14ac:dyDescent="0.25">
      <c r="A18" s="4"/>
      <c r="B18" s="5"/>
      <c r="C18" s="5" t="s">
        <v>20</v>
      </c>
      <c r="D18" s="6">
        <v>117365.89182108949</v>
      </c>
    </row>
    <row r="19" spans="1:4" x14ac:dyDescent="0.25">
      <c r="A19" s="4"/>
      <c r="B19" s="5"/>
      <c r="C19" s="5" t="s">
        <v>21</v>
      </c>
      <c r="D19" s="6">
        <v>232151.80232670947</v>
      </c>
    </row>
    <row r="20" spans="1:4" x14ac:dyDescent="0.25">
      <c r="A20" s="4"/>
      <c r="B20" s="5"/>
      <c r="C20" s="5" t="s">
        <v>22</v>
      </c>
      <c r="D20" s="6">
        <v>5012806.9842730705</v>
      </c>
    </row>
    <row r="21" spans="1:4" x14ac:dyDescent="0.25">
      <c r="A21" s="4"/>
      <c r="B21" s="5"/>
      <c r="C21" s="5" t="s">
        <v>23</v>
      </c>
      <c r="D21" s="6">
        <v>73.524509909200006</v>
      </c>
    </row>
    <row r="22" spans="1:4" x14ac:dyDescent="0.25">
      <c r="A22" s="4"/>
      <c r="B22" s="5"/>
      <c r="C22" s="5" t="s">
        <v>24</v>
      </c>
      <c r="D22" s="6">
        <v>20210.443286444457</v>
      </c>
    </row>
    <row r="23" spans="1:4" x14ac:dyDescent="0.25">
      <c r="A23" s="4"/>
      <c r="B23" s="5"/>
      <c r="C23" s="5" t="s">
        <v>25</v>
      </c>
      <c r="D23" s="6">
        <v>1799.4283283089694</v>
      </c>
    </row>
    <row r="24" spans="1:4" x14ac:dyDescent="0.25">
      <c r="A24" s="4"/>
      <c r="B24" s="5"/>
      <c r="C24" s="5" t="s">
        <v>26</v>
      </c>
      <c r="D24" s="6">
        <v>952309.29263707157</v>
      </c>
    </row>
    <row r="25" spans="1:4" x14ac:dyDescent="0.25">
      <c r="A25" s="4"/>
      <c r="B25" s="5"/>
      <c r="C25" s="5" t="s">
        <v>27</v>
      </c>
      <c r="D25" s="6">
        <v>622.97924581820007</v>
      </c>
    </row>
    <row r="26" spans="1:4" x14ac:dyDescent="0.25">
      <c r="A26" s="4"/>
      <c r="B26" s="5"/>
      <c r="C26" s="5" t="s">
        <v>28</v>
      </c>
      <c r="D26" s="6">
        <v>2523.2273674733324</v>
      </c>
    </row>
    <row r="27" spans="1:4" x14ac:dyDescent="0.25">
      <c r="A27" s="4"/>
      <c r="B27" s="5" t="s">
        <v>29</v>
      </c>
      <c r="C27" s="5"/>
      <c r="D27" s="6">
        <v>17184574.527349908</v>
      </c>
    </row>
    <row r="28" spans="1:4" x14ac:dyDescent="0.25">
      <c r="A28" s="4"/>
      <c r="B28" s="5" t="s">
        <v>30</v>
      </c>
      <c r="C28" s="5" t="s">
        <v>30</v>
      </c>
      <c r="D28" s="6">
        <v>32475.499579993717</v>
      </c>
    </row>
    <row r="29" spans="1:4" x14ac:dyDescent="0.25">
      <c r="A29" s="4"/>
      <c r="B29" s="5" t="s">
        <v>31</v>
      </c>
      <c r="C29" s="5"/>
      <c r="D29" s="6">
        <v>32475.499579993717</v>
      </c>
    </row>
    <row r="30" spans="1:4" x14ac:dyDescent="0.25">
      <c r="A30" s="4"/>
      <c r="B30" s="5" t="s">
        <v>32</v>
      </c>
      <c r="C30" s="5" t="s">
        <v>33</v>
      </c>
      <c r="D30" s="6">
        <v>72147.724350491771</v>
      </c>
    </row>
    <row r="31" spans="1:4" x14ac:dyDescent="0.25">
      <c r="A31" s="4"/>
      <c r="B31" s="5"/>
      <c r="C31" s="5" t="s">
        <v>34</v>
      </c>
      <c r="D31" s="6">
        <v>3959321.8927737572</v>
      </c>
    </row>
    <row r="32" spans="1:4" x14ac:dyDescent="0.25">
      <c r="A32" s="4"/>
      <c r="B32" s="5" t="s">
        <v>35</v>
      </c>
      <c r="C32" s="5"/>
      <c r="D32" s="6">
        <v>4031469.6171242492</v>
      </c>
    </row>
    <row r="33" spans="1:4" x14ac:dyDescent="0.25">
      <c r="A33" s="4" t="s">
        <v>36</v>
      </c>
      <c r="B33" s="5"/>
      <c r="C33" s="5"/>
      <c r="D33" s="6">
        <v>21248519.644054152</v>
      </c>
    </row>
    <row r="34" spans="1:4" x14ac:dyDescent="0.25">
      <c r="A34" s="4" t="s">
        <v>37</v>
      </c>
      <c r="B34" s="5" t="s">
        <v>3</v>
      </c>
      <c r="C34" s="5" t="s">
        <v>38</v>
      </c>
      <c r="D34" s="6">
        <v>24377.131881655823</v>
      </c>
    </row>
    <row r="35" spans="1:4" x14ac:dyDescent="0.25">
      <c r="A35" s="4"/>
      <c r="B35" s="5"/>
      <c r="C35" s="5" t="s">
        <v>39</v>
      </c>
      <c r="D35" s="6">
        <v>342.27105890617025</v>
      </c>
    </row>
    <row r="36" spans="1:4" x14ac:dyDescent="0.25">
      <c r="A36" s="4"/>
      <c r="B36" s="5"/>
      <c r="C36" s="5" t="s">
        <v>40</v>
      </c>
      <c r="D36" s="6">
        <v>69974.545398650109</v>
      </c>
    </row>
    <row r="37" spans="1:4" x14ac:dyDescent="0.25">
      <c r="A37" s="4"/>
      <c r="B37" s="5"/>
      <c r="C37" s="5" t="s">
        <v>41</v>
      </c>
      <c r="D37" s="6">
        <v>58137.888708351151</v>
      </c>
    </row>
    <row r="38" spans="1:4" x14ac:dyDescent="0.25">
      <c r="A38" s="4"/>
      <c r="B38" s="5"/>
      <c r="C38" s="5" t="s">
        <v>42</v>
      </c>
      <c r="D38" s="6">
        <v>15537.95593780962</v>
      </c>
    </row>
    <row r="39" spans="1:4" x14ac:dyDescent="0.25">
      <c r="A39" s="4"/>
      <c r="B39" s="5"/>
      <c r="C39" s="5" t="s">
        <v>43</v>
      </c>
      <c r="D39" s="6">
        <v>102804.34846754675</v>
      </c>
    </row>
    <row r="40" spans="1:4" x14ac:dyDescent="0.25">
      <c r="A40" s="4"/>
      <c r="B40" s="5"/>
      <c r="C40" s="5" t="s">
        <v>44</v>
      </c>
      <c r="D40" s="6">
        <v>107.06829433530001</v>
      </c>
    </row>
    <row r="41" spans="1:4" x14ac:dyDescent="0.25">
      <c r="A41" s="4"/>
      <c r="B41" s="5"/>
      <c r="C41" s="5" t="s">
        <v>45</v>
      </c>
      <c r="D41" s="6">
        <v>6877.4085432779875</v>
      </c>
    </row>
    <row r="42" spans="1:4" x14ac:dyDescent="0.25">
      <c r="A42" s="4"/>
      <c r="B42" s="5"/>
      <c r="C42" s="5" t="s">
        <v>46</v>
      </c>
      <c r="D42" s="6">
        <v>360.80507991640002</v>
      </c>
    </row>
    <row r="43" spans="1:4" x14ac:dyDescent="0.25">
      <c r="A43" s="4"/>
      <c r="B43" s="5"/>
      <c r="C43" s="5" t="s">
        <v>47</v>
      </c>
      <c r="D43" s="6">
        <v>276002.80557258922</v>
      </c>
    </row>
    <row r="44" spans="1:4" x14ac:dyDescent="0.25">
      <c r="A44" s="4"/>
      <c r="B44" s="5"/>
      <c r="C44" s="5" t="s">
        <v>48</v>
      </c>
      <c r="D44" s="6">
        <v>4786.1801346150569</v>
      </c>
    </row>
    <row r="45" spans="1:4" x14ac:dyDescent="0.25">
      <c r="A45" s="4"/>
      <c r="B45" s="5"/>
      <c r="C45" s="5" t="s">
        <v>49</v>
      </c>
      <c r="D45" s="6">
        <v>47512.862253885498</v>
      </c>
    </row>
    <row r="46" spans="1:4" x14ac:dyDescent="0.25">
      <c r="A46" s="4"/>
      <c r="B46" s="5"/>
      <c r="C46" s="5" t="s">
        <v>50</v>
      </c>
      <c r="D46" s="6">
        <v>18330.248964987208</v>
      </c>
    </row>
    <row r="47" spans="1:4" x14ac:dyDescent="0.25">
      <c r="A47" s="4"/>
      <c r="B47" s="5" t="s">
        <v>29</v>
      </c>
      <c r="C47" s="5"/>
      <c r="D47" s="6">
        <v>625151.52029652626</v>
      </c>
    </row>
    <row r="48" spans="1:4" x14ac:dyDescent="0.25">
      <c r="A48" s="4"/>
      <c r="B48" s="5" t="s">
        <v>30</v>
      </c>
      <c r="C48" s="5" t="s">
        <v>30</v>
      </c>
      <c r="D48" s="6">
        <v>1213.2062696821351</v>
      </c>
    </row>
    <row r="49" spans="1:4" x14ac:dyDescent="0.25">
      <c r="A49" s="4"/>
      <c r="B49" s="5" t="s">
        <v>31</v>
      </c>
      <c r="C49" s="5"/>
      <c r="D49" s="6">
        <v>1213.2062696821351</v>
      </c>
    </row>
    <row r="50" spans="1:4" x14ac:dyDescent="0.25">
      <c r="A50" s="4"/>
      <c r="B50" s="5" t="s">
        <v>32</v>
      </c>
      <c r="C50" s="5" t="s">
        <v>33</v>
      </c>
      <c r="D50" s="6">
        <v>96.512017616899996</v>
      </c>
    </row>
    <row r="51" spans="1:4" x14ac:dyDescent="0.25">
      <c r="A51" s="4"/>
      <c r="B51" s="5"/>
      <c r="C51" s="5" t="s">
        <v>51</v>
      </c>
      <c r="D51" s="6">
        <v>144687.37704639797</v>
      </c>
    </row>
    <row r="52" spans="1:4" x14ac:dyDescent="0.25">
      <c r="A52" s="4"/>
      <c r="B52" s="5" t="s">
        <v>35</v>
      </c>
      <c r="C52" s="5"/>
      <c r="D52" s="6">
        <v>144783.88906401486</v>
      </c>
    </row>
    <row r="53" spans="1:4" x14ac:dyDescent="0.25">
      <c r="A53" s="4" t="s">
        <v>52</v>
      </c>
      <c r="B53" s="5"/>
      <c r="C53" s="5"/>
      <c r="D53" s="6">
        <v>771148.6156302233</v>
      </c>
    </row>
    <row r="54" spans="1:4" x14ac:dyDescent="0.25">
      <c r="A54" s="4" t="s">
        <v>53</v>
      </c>
      <c r="B54" s="5" t="s">
        <v>3</v>
      </c>
      <c r="C54" s="5" t="s">
        <v>54</v>
      </c>
      <c r="D54" s="6">
        <v>1326.9430955089001</v>
      </c>
    </row>
    <row r="55" spans="1:4" x14ac:dyDescent="0.25">
      <c r="A55" s="4"/>
      <c r="B55" s="5"/>
      <c r="C55" s="5" t="s">
        <v>55</v>
      </c>
      <c r="D55" s="6">
        <v>3987.6672415529961</v>
      </c>
    </row>
    <row r="56" spans="1:4" x14ac:dyDescent="0.25">
      <c r="A56" s="4"/>
      <c r="B56" s="5"/>
      <c r="C56" s="5" t="s">
        <v>45</v>
      </c>
      <c r="D56" s="6">
        <v>596.63055415642771</v>
      </c>
    </row>
    <row r="57" spans="1:4" x14ac:dyDescent="0.25">
      <c r="A57" s="4"/>
      <c r="B57" s="5" t="s">
        <v>29</v>
      </c>
      <c r="C57" s="5"/>
      <c r="D57" s="6">
        <v>5911.2408912183246</v>
      </c>
    </row>
    <row r="58" spans="1:4" x14ac:dyDescent="0.25">
      <c r="A58" s="4"/>
      <c r="B58" s="5" t="s">
        <v>32</v>
      </c>
      <c r="C58" s="5" t="s">
        <v>56</v>
      </c>
      <c r="D58" s="6">
        <v>70.425655893699997</v>
      </c>
    </row>
    <row r="59" spans="1:4" x14ac:dyDescent="0.25">
      <c r="A59" s="4"/>
      <c r="B59" s="5"/>
      <c r="C59" s="5" t="s">
        <v>57</v>
      </c>
      <c r="D59" s="6">
        <v>309.09628802553317</v>
      </c>
    </row>
    <row r="60" spans="1:4" x14ac:dyDescent="0.25">
      <c r="A60" s="4"/>
      <c r="B60" s="5"/>
      <c r="C60" s="5" t="s">
        <v>58</v>
      </c>
      <c r="D60" s="6">
        <v>50.560553615499998</v>
      </c>
    </row>
    <row r="61" spans="1:4" x14ac:dyDescent="0.25">
      <c r="A61" s="4"/>
      <c r="B61" s="5"/>
      <c r="C61" s="5" t="s">
        <v>59</v>
      </c>
      <c r="D61" s="6">
        <v>658.07013716270001</v>
      </c>
    </row>
    <row r="62" spans="1:4" x14ac:dyDescent="0.25">
      <c r="A62" s="4"/>
      <c r="B62" s="5"/>
      <c r="C62" s="5" t="s">
        <v>51</v>
      </c>
      <c r="D62" s="6">
        <v>55.939455087900001</v>
      </c>
    </row>
    <row r="63" spans="1:4" x14ac:dyDescent="0.25">
      <c r="A63" s="4"/>
      <c r="B63" s="5"/>
      <c r="C63" s="5" t="s">
        <v>60</v>
      </c>
      <c r="D63" s="6">
        <v>1534.8714868234727</v>
      </c>
    </row>
    <row r="64" spans="1:4" x14ac:dyDescent="0.25">
      <c r="A64" s="4"/>
      <c r="B64" s="5" t="s">
        <v>35</v>
      </c>
      <c r="C64" s="5"/>
      <c r="D64" s="6">
        <v>2678.9635766088059</v>
      </c>
    </row>
    <row r="65" spans="1:4" x14ac:dyDescent="0.25">
      <c r="A65" s="4" t="s">
        <v>61</v>
      </c>
      <c r="B65" s="5"/>
      <c r="C65" s="5"/>
      <c r="D65" s="6">
        <v>8590.2044678271304</v>
      </c>
    </row>
    <row r="66" spans="1:4" x14ac:dyDescent="0.25">
      <c r="A66" s="4" t="s">
        <v>62</v>
      </c>
      <c r="B66" s="5" t="s">
        <v>3</v>
      </c>
      <c r="C66" s="5" t="s">
        <v>63</v>
      </c>
      <c r="D66" s="6">
        <v>30652.889372290821</v>
      </c>
    </row>
    <row r="67" spans="1:4" x14ac:dyDescent="0.25">
      <c r="A67" s="4"/>
      <c r="B67" s="5"/>
      <c r="C67" s="5" t="s">
        <v>64</v>
      </c>
      <c r="D67" s="6">
        <v>317528.67835289543</v>
      </c>
    </row>
    <row r="68" spans="1:4" x14ac:dyDescent="0.25">
      <c r="A68" s="4"/>
      <c r="B68" s="5"/>
      <c r="C68" s="5" t="s">
        <v>65</v>
      </c>
      <c r="D68" s="6">
        <v>828.754266067</v>
      </c>
    </row>
    <row r="69" spans="1:4" x14ac:dyDescent="0.25">
      <c r="A69" s="4"/>
      <c r="B69" s="5"/>
      <c r="C69" s="5" t="s">
        <v>66</v>
      </c>
      <c r="D69" s="6">
        <v>51420.89429482667</v>
      </c>
    </row>
    <row r="70" spans="1:4" x14ac:dyDescent="0.25">
      <c r="A70" s="4"/>
      <c r="B70" s="5"/>
      <c r="C70" s="5" t="s">
        <v>67</v>
      </c>
      <c r="D70" s="6">
        <v>124.11291202043</v>
      </c>
    </row>
    <row r="71" spans="1:4" x14ac:dyDescent="0.25">
      <c r="A71" s="4"/>
      <c r="B71" s="5"/>
      <c r="C71" s="5" t="s">
        <v>68</v>
      </c>
      <c r="D71" s="6">
        <v>1560.8209626311498</v>
      </c>
    </row>
    <row r="72" spans="1:4" x14ac:dyDescent="0.25">
      <c r="A72" s="4"/>
      <c r="B72" s="5"/>
      <c r="C72" s="5" t="s">
        <v>69</v>
      </c>
      <c r="D72" s="6">
        <v>70700.927201088431</v>
      </c>
    </row>
    <row r="73" spans="1:4" x14ac:dyDescent="0.25">
      <c r="A73" s="4"/>
      <c r="B73" s="5" t="s">
        <v>29</v>
      </c>
      <c r="C73" s="5"/>
      <c r="D73" s="6">
        <v>472817.07736181992</v>
      </c>
    </row>
    <row r="74" spans="1:4" x14ac:dyDescent="0.25">
      <c r="A74" s="4" t="s">
        <v>70</v>
      </c>
      <c r="B74" s="5"/>
      <c r="C74" s="5"/>
      <c r="D74" s="6">
        <v>472817.07736181992</v>
      </c>
    </row>
    <row r="75" spans="1:4" x14ac:dyDescent="0.25">
      <c r="A75" s="4" t="s">
        <v>71</v>
      </c>
      <c r="B75" s="5" t="s">
        <v>3</v>
      </c>
      <c r="C75" s="5" t="s">
        <v>72</v>
      </c>
      <c r="D75" s="6">
        <v>209839.16798826668</v>
      </c>
    </row>
    <row r="76" spans="1:4" x14ac:dyDescent="0.25">
      <c r="A76" s="4"/>
      <c r="B76" s="5"/>
      <c r="C76" s="5" t="s">
        <v>73</v>
      </c>
      <c r="D76" s="6">
        <v>189683.30202770591</v>
      </c>
    </row>
    <row r="77" spans="1:4" x14ac:dyDescent="0.25">
      <c r="A77" s="4"/>
      <c r="B77" s="5"/>
      <c r="C77" s="5" t="s">
        <v>74</v>
      </c>
      <c r="D77" s="6">
        <v>193970.2148492049</v>
      </c>
    </row>
    <row r="78" spans="1:4" x14ac:dyDescent="0.25">
      <c r="A78" s="4"/>
      <c r="B78" s="5"/>
      <c r="C78" s="5" t="s">
        <v>75</v>
      </c>
      <c r="D78" s="6">
        <v>3267259.1151140458</v>
      </c>
    </row>
    <row r="79" spans="1:4" x14ac:dyDescent="0.25">
      <c r="A79" s="4"/>
      <c r="B79" s="5"/>
      <c r="C79" s="5" t="s">
        <v>76</v>
      </c>
      <c r="D79" s="6">
        <v>5416.9477489711453</v>
      </c>
    </row>
    <row r="80" spans="1:4" x14ac:dyDescent="0.25">
      <c r="A80" s="4"/>
      <c r="B80" s="5"/>
      <c r="C80" s="5" t="s">
        <v>54</v>
      </c>
      <c r="D80" s="6">
        <v>37836000.151433676</v>
      </c>
    </row>
    <row r="81" spans="1:4" x14ac:dyDescent="0.25">
      <c r="A81" s="4"/>
      <c r="B81" s="5"/>
      <c r="C81" s="5" t="s">
        <v>55</v>
      </c>
      <c r="D81" s="6">
        <v>112897.6082682985</v>
      </c>
    </row>
    <row r="82" spans="1:4" x14ac:dyDescent="0.25">
      <c r="A82" s="4"/>
      <c r="B82" s="5"/>
      <c r="C82" s="5" t="s">
        <v>77</v>
      </c>
      <c r="D82" s="6">
        <v>522781.77471152163</v>
      </c>
    </row>
    <row r="83" spans="1:4" x14ac:dyDescent="0.25">
      <c r="A83" s="4"/>
      <c r="B83" s="5"/>
      <c r="C83" s="5" t="s">
        <v>78</v>
      </c>
      <c r="D83" s="6">
        <v>136454.58042445476</v>
      </c>
    </row>
    <row r="84" spans="1:4" x14ac:dyDescent="0.25">
      <c r="A84" s="4"/>
      <c r="B84" s="5"/>
      <c r="C84" s="5" t="s">
        <v>79</v>
      </c>
      <c r="D84" s="6">
        <v>3220714.1961227404</v>
      </c>
    </row>
    <row r="85" spans="1:4" x14ac:dyDescent="0.25">
      <c r="A85" s="4"/>
      <c r="B85" s="5"/>
      <c r="C85" s="5" t="s">
        <v>80</v>
      </c>
      <c r="D85" s="6">
        <v>41387.311305990035</v>
      </c>
    </row>
    <row r="86" spans="1:4" x14ac:dyDescent="0.25">
      <c r="A86" s="4"/>
      <c r="B86" s="5"/>
      <c r="C86" s="5" t="s">
        <v>81</v>
      </c>
      <c r="D86" s="6">
        <v>465425.50853289006</v>
      </c>
    </row>
    <row r="87" spans="1:4" x14ac:dyDescent="0.25">
      <c r="A87" s="4"/>
      <c r="B87" s="5"/>
      <c r="C87" s="5" t="s">
        <v>82</v>
      </c>
      <c r="D87" s="6">
        <v>2378138.4081006697</v>
      </c>
    </row>
    <row r="88" spans="1:4" x14ac:dyDescent="0.25">
      <c r="A88" s="4"/>
      <c r="B88" s="5"/>
      <c r="C88" s="5" t="s">
        <v>83</v>
      </c>
      <c r="D88" s="6">
        <v>219575.64877118394</v>
      </c>
    </row>
    <row r="89" spans="1:4" x14ac:dyDescent="0.25">
      <c r="A89" s="4"/>
      <c r="B89" s="5"/>
      <c r="C89" s="5" t="s">
        <v>84</v>
      </c>
      <c r="D89" s="6">
        <v>50798.818252725316</v>
      </c>
    </row>
    <row r="90" spans="1:4" x14ac:dyDescent="0.25">
      <c r="A90" s="4"/>
      <c r="B90" s="5"/>
      <c r="C90" s="5" t="s">
        <v>85</v>
      </c>
      <c r="D90" s="6">
        <v>108960.64671404664</v>
      </c>
    </row>
    <row r="91" spans="1:4" x14ac:dyDescent="0.25">
      <c r="A91" s="4"/>
      <c r="B91" s="5"/>
      <c r="C91" s="5" t="s">
        <v>86</v>
      </c>
      <c r="D91" s="6">
        <v>130821.22842319649</v>
      </c>
    </row>
    <row r="92" spans="1:4" x14ac:dyDescent="0.25">
      <c r="A92" s="4"/>
      <c r="B92" s="5"/>
      <c r="C92" s="5" t="s">
        <v>87</v>
      </c>
      <c r="D92" s="6">
        <v>206652.01114273007</v>
      </c>
    </row>
    <row r="93" spans="1:4" x14ac:dyDescent="0.25">
      <c r="A93" s="4"/>
      <c r="B93" s="5"/>
      <c r="C93" s="5" t="s">
        <v>88</v>
      </c>
      <c r="D93" s="6">
        <v>2254720.2716682269</v>
      </c>
    </row>
    <row r="94" spans="1:4" x14ac:dyDescent="0.25">
      <c r="A94" s="4"/>
      <c r="B94" s="5"/>
      <c r="C94" s="5" t="s">
        <v>89</v>
      </c>
      <c r="D94" s="6">
        <v>7175260.45078432</v>
      </c>
    </row>
    <row r="95" spans="1:4" x14ac:dyDescent="0.25">
      <c r="A95" s="4"/>
      <c r="B95" s="5"/>
      <c r="C95" s="5" t="s">
        <v>90</v>
      </c>
      <c r="D95" s="6">
        <v>119348.90955432058</v>
      </c>
    </row>
    <row r="96" spans="1:4" x14ac:dyDescent="0.25">
      <c r="A96" s="4"/>
      <c r="B96" s="5"/>
      <c r="C96" s="5" t="s">
        <v>91</v>
      </c>
      <c r="D96" s="6">
        <v>600077.26066327828</v>
      </c>
    </row>
    <row r="97" spans="1:4" x14ac:dyDescent="0.25">
      <c r="A97" s="4"/>
      <c r="B97" s="5"/>
      <c r="C97" s="5" t="s">
        <v>92</v>
      </c>
      <c r="D97" s="6">
        <v>176440.19094586317</v>
      </c>
    </row>
    <row r="98" spans="1:4" x14ac:dyDescent="0.25">
      <c r="A98" s="4"/>
      <c r="B98" s="5"/>
      <c r="C98" s="5" t="s">
        <v>93</v>
      </c>
      <c r="D98" s="6">
        <v>483507.39098856354</v>
      </c>
    </row>
    <row r="99" spans="1:4" x14ac:dyDescent="0.25">
      <c r="A99" s="4"/>
      <c r="B99" s="5"/>
      <c r="C99" s="5" t="s">
        <v>94</v>
      </c>
      <c r="D99" s="6">
        <v>517613.62601104792</v>
      </c>
    </row>
    <row r="100" spans="1:4" x14ac:dyDescent="0.25">
      <c r="A100" s="4"/>
      <c r="B100" s="5" t="s">
        <v>29</v>
      </c>
      <c r="C100" s="5"/>
      <c r="D100" s="6">
        <v>60623744.74054794</v>
      </c>
    </row>
    <row r="101" spans="1:4" x14ac:dyDescent="0.25">
      <c r="A101" s="4"/>
      <c r="B101" s="5" t="s">
        <v>30</v>
      </c>
      <c r="C101" s="5" t="s">
        <v>30</v>
      </c>
      <c r="D101" s="6">
        <v>515026.16403163958</v>
      </c>
    </row>
    <row r="102" spans="1:4" x14ac:dyDescent="0.25">
      <c r="A102" s="4"/>
      <c r="B102" s="5" t="s">
        <v>31</v>
      </c>
      <c r="C102" s="5"/>
      <c r="D102" s="6">
        <v>515026.16403163958</v>
      </c>
    </row>
    <row r="103" spans="1:4" x14ac:dyDescent="0.25">
      <c r="A103" s="4"/>
      <c r="B103" s="5" t="s">
        <v>32</v>
      </c>
      <c r="C103" s="5" t="s">
        <v>95</v>
      </c>
      <c r="D103" s="6">
        <v>240368.26412927578</v>
      </c>
    </row>
    <row r="104" spans="1:4" x14ac:dyDescent="0.25">
      <c r="A104" s="4"/>
      <c r="B104" s="5"/>
      <c r="C104" s="5" t="s">
        <v>96</v>
      </c>
      <c r="D104" s="6">
        <v>252025.59699628438</v>
      </c>
    </row>
    <row r="105" spans="1:4" x14ac:dyDescent="0.25">
      <c r="A105" s="4"/>
      <c r="B105" s="5"/>
      <c r="C105" s="5" t="s">
        <v>97</v>
      </c>
      <c r="D105" s="6">
        <v>444468.39293134189</v>
      </c>
    </row>
    <row r="106" spans="1:4" x14ac:dyDescent="0.25">
      <c r="A106" s="4"/>
      <c r="B106" s="5"/>
      <c r="C106" s="5" t="s">
        <v>56</v>
      </c>
      <c r="D106" s="6">
        <v>15544.715562229809</v>
      </c>
    </row>
    <row r="107" spans="1:4" x14ac:dyDescent="0.25">
      <c r="A107" s="4"/>
      <c r="B107" s="5"/>
      <c r="C107" s="5" t="s">
        <v>98</v>
      </c>
      <c r="D107" s="6">
        <v>69563.744707405785</v>
      </c>
    </row>
    <row r="108" spans="1:4" x14ac:dyDescent="0.25">
      <c r="A108" s="4"/>
      <c r="B108" s="5"/>
      <c r="C108" s="5" t="s">
        <v>99</v>
      </c>
      <c r="D108" s="6">
        <v>372104.16517607664</v>
      </c>
    </row>
    <row r="109" spans="1:4" x14ac:dyDescent="0.25">
      <c r="A109" s="4"/>
      <c r="B109" s="5"/>
      <c r="C109" s="5" t="s">
        <v>100</v>
      </c>
      <c r="D109" s="6">
        <v>2624241.8156971643</v>
      </c>
    </row>
    <row r="110" spans="1:4" x14ac:dyDescent="0.25">
      <c r="A110" s="4"/>
      <c r="B110" s="5"/>
      <c r="C110" s="5" t="s">
        <v>101</v>
      </c>
      <c r="D110" s="6">
        <v>4284422.8750390084</v>
      </c>
    </row>
    <row r="111" spans="1:4" x14ac:dyDescent="0.25">
      <c r="A111" s="4"/>
      <c r="B111" s="5"/>
      <c r="C111" s="5" t="s">
        <v>57</v>
      </c>
      <c r="D111" s="6">
        <v>4674537.7481257804</v>
      </c>
    </row>
    <row r="112" spans="1:4" x14ac:dyDescent="0.25">
      <c r="A112" s="4"/>
      <c r="B112" s="5"/>
      <c r="C112" s="5" t="s">
        <v>102</v>
      </c>
      <c r="D112" s="6">
        <v>117281.68848529016</v>
      </c>
    </row>
    <row r="113" spans="1:4" x14ac:dyDescent="0.25">
      <c r="A113" s="4"/>
      <c r="B113" s="5"/>
      <c r="C113" s="5" t="s">
        <v>58</v>
      </c>
      <c r="D113" s="6">
        <v>12485946.35013397</v>
      </c>
    </row>
    <row r="114" spans="1:4" x14ac:dyDescent="0.25">
      <c r="A114" s="4"/>
      <c r="B114" s="5"/>
      <c r="C114" s="5" t="s">
        <v>103</v>
      </c>
      <c r="D114" s="6">
        <v>227529.97993141715</v>
      </c>
    </row>
    <row r="115" spans="1:4" x14ac:dyDescent="0.25">
      <c r="A115" s="4"/>
      <c r="B115" s="5"/>
      <c r="C115" s="5" t="s">
        <v>104</v>
      </c>
      <c r="D115" s="6">
        <v>15636.135730912432</v>
      </c>
    </row>
    <row r="116" spans="1:4" x14ac:dyDescent="0.25">
      <c r="A116" s="4"/>
      <c r="B116" s="5"/>
      <c r="C116" s="5" t="s">
        <v>105</v>
      </c>
      <c r="D116" s="6">
        <v>22602.653745011903</v>
      </c>
    </row>
    <row r="117" spans="1:4" x14ac:dyDescent="0.25">
      <c r="A117" s="4"/>
      <c r="B117" s="5"/>
      <c r="C117" s="5" t="s">
        <v>106</v>
      </c>
      <c r="D117" s="6">
        <v>1467579.6849568095</v>
      </c>
    </row>
    <row r="118" spans="1:4" x14ac:dyDescent="0.25">
      <c r="A118" s="4"/>
      <c r="B118" s="5"/>
      <c r="C118" s="5" t="s">
        <v>107</v>
      </c>
      <c r="D118" s="6">
        <v>870698.57596687914</v>
      </c>
    </row>
    <row r="119" spans="1:4" x14ac:dyDescent="0.25">
      <c r="A119" s="4"/>
      <c r="B119" s="5"/>
      <c r="C119" s="5" t="s">
        <v>108</v>
      </c>
      <c r="D119" s="6">
        <v>32729.062145179847</v>
      </c>
    </row>
    <row r="120" spans="1:4" x14ac:dyDescent="0.25">
      <c r="A120" s="4"/>
      <c r="B120" s="5"/>
      <c r="C120" s="5" t="s">
        <v>59</v>
      </c>
      <c r="D120" s="6">
        <v>323135.17676382366</v>
      </c>
    </row>
    <row r="121" spans="1:4" x14ac:dyDescent="0.25">
      <c r="A121" s="4"/>
      <c r="B121" s="5"/>
      <c r="C121" s="5" t="s">
        <v>60</v>
      </c>
      <c r="D121" s="6">
        <v>2290431.035167349</v>
      </c>
    </row>
    <row r="122" spans="1:4" x14ac:dyDescent="0.25">
      <c r="A122" s="4"/>
      <c r="B122" s="5" t="s">
        <v>35</v>
      </c>
      <c r="C122" s="5"/>
      <c r="D122" s="6">
        <v>30830847.66139121</v>
      </c>
    </row>
    <row r="123" spans="1:4" x14ac:dyDescent="0.25">
      <c r="A123" s="4" t="s">
        <v>109</v>
      </c>
      <c r="B123" s="5"/>
      <c r="C123" s="5"/>
      <c r="D123" s="6">
        <v>91969618.565970764</v>
      </c>
    </row>
    <row r="124" spans="1:4" ht="15.75" thickBot="1" x14ac:dyDescent="0.3">
      <c r="A124" s="7" t="s">
        <v>110</v>
      </c>
      <c r="B124" s="8"/>
      <c r="C124" s="8"/>
      <c r="D124" s="9">
        <v>114470694.10748476</v>
      </c>
    </row>
    <row r="128" spans="1:4" x14ac:dyDescent="0.25">
      <c r="D128" s="10">
        <f>D27+D47+D57+D73+D100</f>
        <v>78912199.106447414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selection activeCell="G2" sqref="G2"/>
    </sheetView>
  </sheetViews>
  <sheetFormatPr baseColWidth="10" defaultRowHeight="15" x14ac:dyDescent="0.25"/>
  <cols>
    <col min="1" max="1" width="17.140625" customWidth="1"/>
    <col min="2" max="2" width="20.28515625" customWidth="1"/>
    <col min="3" max="3" width="34.28515625" customWidth="1"/>
    <col min="4" max="4" width="19.28515625" customWidth="1"/>
    <col min="5" max="5" width="17.85546875" customWidth="1"/>
    <col min="6" max="6" width="19" style="13" customWidth="1"/>
    <col min="7" max="7" width="20.140625" style="30" customWidth="1"/>
    <col min="9" max="9" width="12.7109375" bestFit="1" customWidth="1"/>
  </cols>
  <sheetData>
    <row r="1" spans="1:7" ht="45" customHeight="1" x14ac:dyDescent="0.25">
      <c r="A1" s="37"/>
      <c r="B1" s="38"/>
      <c r="C1" s="39"/>
      <c r="D1" s="25" t="s">
        <v>132</v>
      </c>
      <c r="E1" s="34" t="s">
        <v>133</v>
      </c>
      <c r="F1" s="35"/>
      <c r="G1" s="36"/>
    </row>
    <row r="2" spans="1:7" ht="90" customHeight="1" x14ac:dyDescent="0.25">
      <c r="A2" s="18" t="s">
        <v>126</v>
      </c>
      <c r="B2" s="19" t="s">
        <v>127</v>
      </c>
      <c r="C2" s="19" t="s">
        <v>128</v>
      </c>
      <c r="D2" s="20" t="s">
        <v>129</v>
      </c>
      <c r="E2" s="21" t="s">
        <v>130</v>
      </c>
      <c r="F2" s="22" t="s">
        <v>131</v>
      </c>
      <c r="G2" s="22" t="s">
        <v>134</v>
      </c>
    </row>
    <row r="3" spans="1:7" x14ac:dyDescent="0.25">
      <c r="A3" s="40" t="s">
        <v>2</v>
      </c>
      <c r="B3" s="32" t="s">
        <v>115</v>
      </c>
      <c r="C3" s="14" t="s">
        <v>4</v>
      </c>
      <c r="D3" s="15">
        <v>2051.0956960091071</v>
      </c>
      <c r="E3" s="15">
        <v>3478.6902623504766</v>
      </c>
      <c r="F3" s="16">
        <f>+E3-D3</f>
        <v>1427.5945663413695</v>
      </c>
      <c r="G3" s="29">
        <f>+(F3/D3)*100</f>
        <v>69.601558285120149</v>
      </c>
    </row>
    <row r="4" spans="1:7" x14ac:dyDescent="0.25">
      <c r="A4" s="41"/>
      <c r="B4" s="32"/>
      <c r="C4" s="14" t="s">
        <v>5</v>
      </c>
      <c r="D4" s="15">
        <v>152069.40409792896</v>
      </c>
      <c r="E4" s="15">
        <v>102270.46163186019</v>
      </c>
      <c r="F4" s="16">
        <f t="shared" ref="F4:F60" si="0">+E4-D4</f>
        <v>-49798.942466068765</v>
      </c>
      <c r="G4" s="29">
        <f t="shared" ref="G4:G60" si="1">+(F4/D4)*100</f>
        <v>-32.747509442464491</v>
      </c>
    </row>
    <row r="5" spans="1:7" x14ac:dyDescent="0.25">
      <c r="A5" s="41"/>
      <c r="B5" s="32"/>
      <c r="C5" s="14" t="s">
        <v>6</v>
      </c>
      <c r="D5" s="15">
        <v>509.64368992089999</v>
      </c>
      <c r="E5" s="15">
        <v>181.73885121669997</v>
      </c>
      <c r="F5" s="16">
        <f t="shared" si="0"/>
        <v>-327.90483870420002</v>
      </c>
      <c r="G5" s="29">
        <f t="shared" si="1"/>
        <v>-64.340017386478962</v>
      </c>
    </row>
    <row r="6" spans="1:7" x14ac:dyDescent="0.25">
      <c r="A6" s="41"/>
      <c r="B6" s="32" t="s">
        <v>116</v>
      </c>
      <c r="C6" s="14" t="s">
        <v>7</v>
      </c>
      <c r="D6" s="15">
        <v>1832458.5629355682</v>
      </c>
      <c r="E6" s="15">
        <v>1695944.2521672193</v>
      </c>
      <c r="F6" s="26">
        <f t="shared" si="0"/>
        <v>-136514.31076834886</v>
      </c>
      <c r="G6" s="29">
        <f t="shared" si="1"/>
        <v>-7.4497897813119014</v>
      </c>
    </row>
    <row r="7" spans="1:7" x14ac:dyDescent="0.25">
      <c r="A7" s="41"/>
      <c r="B7" s="32"/>
      <c r="C7" s="14" t="s">
        <v>8</v>
      </c>
      <c r="D7" s="15">
        <v>6364.9398850954467</v>
      </c>
      <c r="E7" s="15">
        <v>6264.8668956381689</v>
      </c>
      <c r="F7" s="26">
        <f t="shared" si="0"/>
        <v>-100.0729894572778</v>
      </c>
      <c r="G7" s="29">
        <f t="shared" si="1"/>
        <v>-1.5722534896459144</v>
      </c>
    </row>
    <row r="8" spans="1:7" x14ac:dyDescent="0.25">
      <c r="A8" s="41"/>
      <c r="B8" s="32"/>
      <c r="C8" s="14" t="s">
        <v>9</v>
      </c>
      <c r="D8" s="15">
        <v>6470431.3984899083</v>
      </c>
      <c r="E8" s="15">
        <v>6343027.0669104196</v>
      </c>
      <c r="F8" s="26">
        <f t="shared" si="0"/>
        <v>-127404.3315794887</v>
      </c>
      <c r="G8" s="29">
        <f t="shared" si="1"/>
        <v>-1.9690237595166031</v>
      </c>
    </row>
    <row r="9" spans="1:7" x14ac:dyDescent="0.25">
      <c r="A9" s="41"/>
      <c r="B9" s="32"/>
      <c r="C9" s="14" t="s">
        <v>10</v>
      </c>
      <c r="D9" s="15">
        <v>7734.7028845123004</v>
      </c>
      <c r="E9" s="15">
        <v>7629.641747666612</v>
      </c>
      <c r="F9" s="26">
        <f t="shared" si="0"/>
        <v>-105.06113684568845</v>
      </c>
      <c r="G9" s="29">
        <f t="shared" si="1"/>
        <v>-1.3583086307821755</v>
      </c>
    </row>
    <row r="10" spans="1:7" x14ac:dyDescent="0.25">
      <c r="A10" s="41"/>
      <c r="B10" s="32"/>
      <c r="C10" s="14" t="s">
        <v>11</v>
      </c>
      <c r="D10" s="15">
        <v>2197.3182108599299</v>
      </c>
      <c r="E10" s="15">
        <v>2785.4329679336633</v>
      </c>
      <c r="F10" s="26">
        <f t="shared" si="0"/>
        <v>588.11475707373347</v>
      </c>
      <c r="G10" s="29">
        <f t="shared" si="1"/>
        <v>26.765115501571902</v>
      </c>
    </row>
    <row r="11" spans="1:7" x14ac:dyDescent="0.25">
      <c r="A11" s="41"/>
      <c r="B11" s="32" t="s">
        <v>117</v>
      </c>
      <c r="C11" s="14" t="s">
        <v>12</v>
      </c>
      <c r="D11" s="15">
        <v>2841.9694517581302</v>
      </c>
      <c r="E11" s="15">
        <v>3002.6229865365003</v>
      </c>
      <c r="F11" s="26">
        <f t="shared" si="0"/>
        <v>160.65353477837016</v>
      </c>
      <c r="G11" s="29">
        <f t="shared" si="1"/>
        <v>5.6528944981792435</v>
      </c>
    </row>
    <row r="12" spans="1:7" x14ac:dyDescent="0.25">
      <c r="A12" s="41"/>
      <c r="B12" s="32"/>
      <c r="C12" s="14" t="s">
        <v>13</v>
      </c>
      <c r="D12" s="15">
        <v>255559.30470760562</v>
      </c>
      <c r="E12" s="15">
        <v>296383.93543303077</v>
      </c>
      <c r="F12" s="26">
        <f t="shared" si="0"/>
        <v>40824.630725425144</v>
      </c>
      <c r="G12" s="29">
        <f t="shared" si="1"/>
        <v>15.974621144056577</v>
      </c>
    </row>
    <row r="13" spans="1:7" x14ac:dyDescent="0.25">
      <c r="A13" s="41"/>
      <c r="B13" s="32"/>
      <c r="C13" s="14" t="s">
        <v>14</v>
      </c>
      <c r="D13" s="15">
        <v>268.29559444210003</v>
      </c>
      <c r="E13" s="15">
        <v>172.28582621549998</v>
      </c>
      <c r="F13" s="26">
        <f t="shared" si="0"/>
        <v>-96.009768226600045</v>
      </c>
      <c r="G13" s="29">
        <f t="shared" si="1"/>
        <v>-35.785070726280452</v>
      </c>
    </row>
    <row r="14" spans="1:7" x14ac:dyDescent="0.25">
      <c r="A14" s="41"/>
      <c r="B14" s="17" t="s">
        <v>118</v>
      </c>
      <c r="C14" s="14" t="s">
        <v>15</v>
      </c>
      <c r="D14" s="15">
        <v>10297.8457730913</v>
      </c>
      <c r="E14" s="15">
        <v>10298.072314351901</v>
      </c>
      <c r="F14" s="26">
        <f t="shared" si="0"/>
        <v>0.22654126060115232</v>
      </c>
      <c r="G14" s="29">
        <f t="shared" si="1"/>
        <v>2.1998898176656917E-3</v>
      </c>
    </row>
    <row r="15" spans="1:7" x14ac:dyDescent="0.25">
      <c r="A15" s="41"/>
      <c r="B15" s="32" t="s">
        <v>119</v>
      </c>
      <c r="C15" s="14" t="s">
        <v>16</v>
      </c>
      <c r="D15" s="15">
        <v>744947.97124260548</v>
      </c>
      <c r="E15" s="15">
        <v>818433.19076887111</v>
      </c>
      <c r="F15" s="26">
        <f t="shared" si="0"/>
        <v>73485.219526265631</v>
      </c>
      <c r="G15" s="29">
        <f t="shared" si="1"/>
        <v>9.8644767638858202</v>
      </c>
    </row>
    <row r="16" spans="1:7" x14ac:dyDescent="0.25">
      <c r="A16" s="41"/>
      <c r="B16" s="32"/>
      <c r="C16" s="14" t="s">
        <v>17</v>
      </c>
      <c r="D16" s="15">
        <v>2729.9562356559672</v>
      </c>
      <c r="E16" s="15">
        <v>2912.5740538263208</v>
      </c>
      <c r="F16" s="26">
        <f t="shared" si="0"/>
        <v>182.61781817035353</v>
      </c>
      <c r="G16" s="29">
        <f t="shared" si="1"/>
        <v>6.6894046060219443</v>
      </c>
    </row>
    <row r="17" spans="1:7" x14ac:dyDescent="0.25">
      <c r="A17" s="41"/>
      <c r="B17" s="32"/>
      <c r="C17" s="14" t="s">
        <v>18</v>
      </c>
      <c r="D17" s="15">
        <v>3591.9978007209215</v>
      </c>
      <c r="E17" s="15">
        <v>3845.998041924563</v>
      </c>
      <c r="F17" s="26">
        <f t="shared" si="0"/>
        <v>254.00024120364151</v>
      </c>
      <c r="G17" s="29">
        <f t="shared" si="1"/>
        <v>7.0712805323172283</v>
      </c>
    </row>
    <row r="18" spans="1:7" x14ac:dyDescent="0.25">
      <c r="A18" s="41"/>
      <c r="B18" s="32" t="s">
        <v>120</v>
      </c>
      <c r="C18" s="14" t="s">
        <v>19</v>
      </c>
      <c r="D18" s="15">
        <v>1350656.5468583275</v>
      </c>
      <c r="E18" s="15">
        <v>1366110.552458277</v>
      </c>
      <c r="F18" s="26">
        <f t="shared" si="0"/>
        <v>15454.005599949509</v>
      </c>
      <c r="G18" s="29">
        <f t="shared" si="1"/>
        <v>1.1441847030539365</v>
      </c>
    </row>
    <row r="19" spans="1:7" x14ac:dyDescent="0.25">
      <c r="A19" s="41"/>
      <c r="B19" s="32"/>
      <c r="C19" s="14" t="s">
        <v>20</v>
      </c>
      <c r="D19" s="15">
        <v>117365.89182108949</v>
      </c>
      <c r="E19" s="15">
        <v>116567.00732422167</v>
      </c>
      <c r="F19" s="26">
        <f t="shared" si="0"/>
        <v>-798.88449686781678</v>
      </c>
      <c r="G19" s="29">
        <f t="shared" si="1"/>
        <v>-0.68067858938576664</v>
      </c>
    </row>
    <row r="20" spans="1:7" x14ac:dyDescent="0.25">
      <c r="A20" s="41"/>
      <c r="B20" s="32"/>
      <c r="C20" s="14" t="s">
        <v>21</v>
      </c>
      <c r="D20" s="15">
        <v>232151.80232670947</v>
      </c>
      <c r="E20" s="15">
        <v>232663.78982728935</v>
      </c>
      <c r="F20" s="26">
        <f t="shared" si="0"/>
        <v>511.98750057988218</v>
      </c>
      <c r="G20" s="29">
        <f t="shared" si="1"/>
        <v>0.22053996369985415</v>
      </c>
    </row>
    <row r="21" spans="1:7" x14ac:dyDescent="0.25">
      <c r="A21" s="41"/>
      <c r="B21" s="17" t="s">
        <v>121</v>
      </c>
      <c r="C21" s="14" t="s">
        <v>22</v>
      </c>
      <c r="D21" s="15">
        <v>5012806.9842730705</v>
      </c>
      <c r="E21" s="15">
        <v>4874316.9988852041</v>
      </c>
      <c r="F21" s="26">
        <f t="shared" si="0"/>
        <v>-138489.98538786639</v>
      </c>
      <c r="G21" s="29">
        <f t="shared" si="1"/>
        <v>-2.7627232770453345</v>
      </c>
    </row>
    <row r="22" spans="1:7" x14ac:dyDescent="0.25">
      <c r="A22" s="41"/>
      <c r="B22" s="32" t="s">
        <v>122</v>
      </c>
      <c r="C22" s="14" t="s">
        <v>23</v>
      </c>
      <c r="D22" s="15">
        <v>73.524509909200006</v>
      </c>
      <c r="E22" s="15">
        <v>73.279430324299994</v>
      </c>
      <c r="F22" s="26">
        <f t="shared" si="0"/>
        <v>-0.24507958490001158</v>
      </c>
      <c r="G22" s="29">
        <f t="shared" si="1"/>
        <v>-0.33333045701722547</v>
      </c>
    </row>
    <row r="23" spans="1:7" x14ac:dyDescent="0.25">
      <c r="A23" s="41"/>
      <c r="B23" s="32"/>
      <c r="C23" s="14" t="s">
        <v>24</v>
      </c>
      <c r="D23" s="15">
        <v>20210.443286444457</v>
      </c>
      <c r="E23" s="15">
        <v>18998.143179536826</v>
      </c>
      <c r="F23" s="26">
        <f t="shared" si="0"/>
        <v>-1212.3001069076308</v>
      </c>
      <c r="G23" s="29">
        <f t="shared" si="1"/>
        <v>-5.9983845466702084</v>
      </c>
    </row>
    <row r="24" spans="1:7" x14ac:dyDescent="0.25">
      <c r="A24" s="41"/>
      <c r="B24" s="32" t="s">
        <v>123</v>
      </c>
      <c r="C24" s="14" t="s">
        <v>25</v>
      </c>
      <c r="D24" s="15">
        <v>1799.4283283089694</v>
      </c>
      <c r="E24" s="15">
        <v>2331.0156295405568</v>
      </c>
      <c r="F24" s="26">
        <f t="shared" si="0"/>
        <v>531.58730123158739</v>
      </c>
      <c r="G24" s="29">
        <f t="shared" si="1"/>
        <v>29.542010252286726</v>
      </c>
    </row>
    <row r="25" spans="1:7" x14ac:dyDescent="0.25">
      <c r="A25" s="41"/>
      <c r="B25" s="32"/>
      <c r="C25" s="14" t="s">
        <v>26</v>
      </c>
      <c r="D25" s="15">
        <v>952309.29263707157</v>
      </c>
      <c r="E25" s="15">
        <v>753935.60590470873</v>
      </c>
      <c r="F25" s="26">
        <f t="shared" si="0"/>
        <v>-198373.68673236284</v>
      </c>
      <c r="G25" s="29">
        <f t="shared" si="1"/>
        <v>-20.830804473517173</v>
      </c>
    </row>
    <row r="26" spans="1:7" x14ac:dyDescent="0.25">
      <c r="A26" s="41"/>
      <c r="B26" s="32"/>
      <c r="C26" s="14" t="s">
        <v>27</v>
      </c>
      <c r="D26" s="15">
        <v>622.97924581820007</v>
      </c>
      <c r="E26" s="15">
        <v>531.03040058100009</v>
      </c>
      <c r="F26" s="26">
        <f t="shared" si="0"/>
        <v>-91.948845237199976</v>
      </c>
      <c r="G26" s="29">
        <f t="shared" si="1"/>
        <v>-14.759535868074938</v>
      </c>
    </row>
    <row r="27" spans="1:7" x14ac:dyDescent="0.25">
      <c r="A27" s="42"/>
      <c r="B27" s="17" t="s">
        <v>28</v>
      </c>
      <c r="C27" s="14" t="s">
        <v>28</v>
      </c>
      <c r="D27" s="15">
        <v>2523.2273674733324</v>
      </c>
      <c r="E27" s="15">
        <v>1986.4599341540643</v>
      </c>
      <c r="F27" s="26">
        <f t="shared" si="0"/>
        <v>-536.76743331926809</v>
      </c>
      <c r="G27" s="29">
        <f t="shared" si="1"/>
        <v>-21.273050547829438</v>
      </c>
    </row>
    <row r="28" spans="1:7" x14ac:dyDescent="0.25">
      <c r="A28" s="40" t="s">
        <v>37</v>
      </c>
      <c r="B28" s="17" t="s">
        <v>115</v>
      </c>
      <c r="C28" s="14" t="s">
        <v>38</v>
      </c>
      <c r="D28" s="15">
        <v>24377.131881655823</v>
      </c>
      <c r="E28" s="15">
        <v>22083.455554327033</v>
      </c>
      <c r="F28" s="26">
        <f t="shared" si="0"/>
        <v>-2293.6763273287906</v>
      </c>
      <c r="G28" s="29">
        <f t="shared" si="1"/>
        <v>-9.4091312237385001</v>
      </c>
    </row>
    <row r="29" spans="1:7" x14ac:dyDescent="0.25">
      <c r="A29" s="41"/>
      <c r="B29" s="32" t="s">
        <v>116</v>
      </c>
      <c r="C29" s="14" t="s">
        <v>39</v>
      </c>
      <c r="D29" s="15">
        <v>342.27105890617025</v>
      </c>
      <c r="E29" s="15">
        <v>293.12241330274196</v>
      </c>
      <c r="F29" s="26">
        <f t="shared" si="0"/>
        <v>-49.148645603428292</v>
      </c>
      <c r="G29" s="29">
        <f t="shared" si="1"/>
        <v>-14.359568045425025</v>
      </c>
    </row>
    <row r="30" spans="1:7" x14ac:dyDescent="0.25">
      <c r="A30" s="41"/>
      <c r="B30" s="32"/>
      <c r="C30" s="14" t="s">
        <v>40</v>
      </c>
      <c r="D30" s="15">
        <v>69974.545398650109</v>
      </c>
      <c r="E30" s="15">
        <v>58505.844161533452</v>
      </c>
      <c r="F30" s="26">
        <f t="shared" si="0"/>
        <v>-11468.701237116657</v>
      </c>
      <c r="G30" s="29">
        <f t="shared" si="1"/>
        <v>-16.389818857383961</v>
      </c>
    </row>
    <row r="31" spans="1:7" x14ac:dyDescent="0.25">
      <c r="A31" s="41"/>
      <c r="B31" s="32"/>
      <c r="C31" s="14" t="s">
        <v>41</v>
      </c>
      <c r="D31" s="15">
        <v>58137.888708351151</v>
      </c>
      <c r="E31" s="15">
        <v>36040.287529688976</v>
      </c>
      <c r="F31" s="26">
        <f t="shared" si="0"/>
        <v>-22097.601178662175</v>
      </c>
      <c r="G31" s="29">
        <f t="shared" si="1"/>
        <v>-38.00895022093912</v>
      </c>
    </row>
    <row r="32" spans="1:7" x14ac:dyDescent="0.25">
      <c r="A32" s="41"/>
      <c r="B32" s="17" t="s">
        <v>117</v>
      </c>
      <c r="C32" s="14" t="s">
        <v>42</v>
      </c>
      <c r="D32" s="15">
        <v>15537.95593780962</v>
      </c>
      <c r="E32" s="15">
        <v>16806.119933418282</v>
      </c>
      <c r="F32" s="26">
        <f t="shared" si="0"/>
        <v>1268.1639956086619</v>
      </c>
      <c r="G32" s="29">
        <f t="shared" si="1"/>
        <v>8.1617170281886811</v>
      </c>
    </row>
    <row r="33" spans="1:9" x14ac:dyDescent="0.25">
      <c r="A33" s="41"/>
      <c r="B33" s="17" t="s">
        <v>119</v>
      </c>
      <c r="C33" s="14" t="s">
        <v>43</v>
      </c>
      <c r="D33" s="15">
        <v>102804.34846754675</v>
      </c>
      <c r="E33" s="15">
        <v>102961.91168458333</v>
      </c>
      <c r="F33" s="26">
        <f t="shared" si="0"/>
        <v>157.56321703658614</v>
      </c>
      <c r="G33" s="29">
        <f t="shared" si="1"/>
        <v>0.1532651287472783</v>
      </c>
    </row>
    <row r="34" spans="1:9" x14ac:dyDescent="0.25">
      <c r="A34" s="41"/>
      <c r="B34" s="17" t="s">
        <v>44</v>
      </c>
      <c r="C34" s="14" t="s">
        <v>44</v>
      </c>
      <c r="D34" s="15">
        <v>107.06829433530001</v>
      </c>
      <c r="E34" s="15">
        <v>353.33497394170001</v>
      </c>
      <c r="F34" s="26">
        <f t="shared" si="0"/>
        <v>246.2666796064</v>
      </c>
      <c r="G34" s="29">
        <f t="shared" si="1"/>
        <v>230.00896870102358</v>
      </c>
    </row>
    <row r="35" spans="1:9" x14ac:dyDescent="0.25">
      <c r="A35" s="41"/>
      <c r="B35" s="32" t="s">
        <v>116</v>
      </c>
      <c r="C35" s="27" t="s">
        <v>45</v>
      </c>
      <c r="D35" s="28">
        <v>7474.0390974344155</v>
      </c>
      <c r="E35" s="28">
        <v>4226.7803936877526</v>
      </c>
      <c r="F35" s="26">
        <f t="shared" si="0"/>
        <v>-3247.2587037466628</v>
      </c>
      <c r="G35" s="29">
        <f t="shared" si="1"/>
        <v>-43.447173093613287</v>
      </c>
    </row>
    <row r="36" spans="1:9" x14ac:dyDescent="0.25">
      <c r="A36" s="41"/>
      <c r="B36" s="32"/>
      <c r="C36" s="27" t="s">
        <v>46</v>
      </c>
      <c r="D36" s="28">
        <v>360.80507991640002</v>
      </c>
      <c r="E36" s="28">
        <v>391.6637931834</v>
      </c>
      <c r="F36" s="26">
        <f t="shared" si="0"/>
        <v>30.858713266999985</v>
      </c>
      <c r="G36" s="29">
        <f t="shared" si="1"/>
        <v>8.5527380252379128</v>
      </c>
    </row>
    <row r="37" spans="1:9" x14ac:dyDescent="0.25">
      <c r="A37" s="41"/>
      <c r="B37" s="32"/>
      <c r="C37" s="27" t="s">
        <v>47</v>
      </c>
      <c r="D37" s="28">
        <v>276002.80557258922</v>
      </c>
      <c r="E37" s="28">
        <v>291310.61791426281</v>
      </c>
      <c r="F37" s="26">
        <f t="shared" si="0"/>
        <v>15307.812341673591</v>
      </c>
      <c r="G37" s="29">
        <f t="shared" si="1"/>
        <v>5.546252441136005</v>
      </c>
    </row>
    <row r="38" spans="1:9" x14ac:dyDescent="0.25">
      <c r="A38" s="41"/>
      <c r="B38" s="17" t="s">
        <v>124</v>
      </c>
      <c r="C38" s="27" t="s">
        <v>48</v>
      </c>
      <c r="D38" s="28">
        <v>4786.1801346150569</v>
      </c>
      <c r="E38" s="28">
        <v>7724.9321626680967</v>
      </c>
      <c r="F38" s="26">
        <f t="shared" si="0"/>
        <v>2938.7520280530398</v>
      </c>
      <c r="G38" s="29">
        <f t="shared" si="1"/>
        <v>61.400781947154982</v>
      </c>
    </row>
    <row r="39" spans="1:9" x14ac:dyDescent="0.25">
      <c r="A39" s="41"/>
      <c r="B39" s="32" t="s">
        <v>125</v>
      </c>
      <c r="C39" s="27" t="s">
        <v>49</v>
      </c>
      <c r="D39" s="28">
        <v>47512.862253885498</v>
      </c>
      <c r="E39" s="28">
        <v>44029.533447906913</v>
      </c>
      <c r="F39" s="26">
        <f t="shared" si="0"/>
        <v>-3483.3288059785846</v>
      </c>
      <c r="G39" s="29">
        <f t="shared" si="1"/>
        <v>-7.331338590728083</v>
      </c>
    </row>
    <row r="40" spans="1:9" x14ac:dyDescent="0.25">
      <c r="A40" s="42"/>
      <c r="B40" s="32"/>
      <c r="C40" s="27" t="s">
        <v>50</v>
      </c>
      <c r="D40" s="28">
        <v>18330.248964987208</v>
      </c>
      <c r="E40" s="28">
        <v>15470.745186326396</v>
      </c>
      <c r="F40" s="26">
        <f t="shared" si="0"/>
        <v>-2859.5037786608118</v>
      </c>
      <c r="G40" s="29">
        <f t="shared" si="1"/>
        <v>-15.59991784139309</v>
      </c>
      <c r="H40" s="11"/>
      <c r="I40" s="11"/>
    </row>
    <row r="41" spans="1:9" x14ac:dyDescent="0.25">
      <c r="A41" s="40" t="s">
        <v>71</v>
      </c>
      <c r="B41" s="32" t="s">
        <v>115</v>
      </c>
      <c r="C41" s="27" t="s">
        <v>72</v>
      </c>
      <c r="D41" s="28">
        <v>209839.16798826668</v>
      </c>
      <c r="E41" s="28">
        <v>207901.14442938438</v>
      </c>
      <c r="F41" s="26">
        <f t="shared" si="0"/>
        <v>-1938.0235588822979</v>
      </c>
      <c r="G41" s="29">
        <f t="shared" si="1"/>
        <v>-0.92357569726480437</v>
      </c>
      <c r="H41" s="12"/>
      <c r="I41" s="12"/>
    </row>
    <row r="42" spans="1:9" x14ac:dyDescent="0.25">
      <c r="A42" s="41"/>
      <c r="B42" s="32"/>
      <c r="C42" s="27" t="s">
        <v>73</v>
      </c>
      <c r="D42" s="28">
        <v>189683.30202770591</v>
      </c>
      <c r="E42" s="28">
        <v>120686.6210009474</v>
      </c>
      <c r="F42" s="26">
        <f t="shared" si="0"/>
        <v>-68996.68102675851</v>
      </c>
      <c r="G42" s="29">
        <f t="shared" si="1"/>
        <v>-36.374673094145408</v>
      </c>
      <c r="H42" s="12"/>
      <c r="I42" s="12"/>
    </row>
    <row r="43" spans="1:9" x14ac:dyDescent="0.25">
      <c r="A43" s="41"/>
      <c r="B43" s="32"/>
      <c r="C43" s="27" t="s">
        <v>74</v>
      </c>
      <c r="D43" s="28">
        <v>193970.2148492049</v>
      </c>
      <c r="E43" s="28">
        <v>114754.20877514103</v>
      </c>
      <c r="F43" s="26">
        <f t="shared" si="0"/>
        <v>-79216.006074063873</v>
      </c>
      <c r="G43" s="29">
        <f t="shared" si="1"/>
        <v>-40.839262943358328</v>
      </c>
      <c r="H43" s="12"/>
      <c r="I43" s="12"/>
    </row>
    <row r="44" spans="1:9" x14ac:dyDescent="0.25">
      <c r="A44" s="41"/>
      <c r="B44" s="32" t="s">
        <v>116</v>
      </c>
      <c r="C44" s="27" t="s">
        <v>75</v>
      </c>
      <c r="D44" s="28">
        <v>3267259.1151140458</v>
      </c>
      <c r="E44" s="28">
        <v>3183972.3514754423</v>
      </c>
      <c r="F44" s="26">
        <f t="shared" si="0"/>
        <v>-83286.763638603501</v>
      </c>
      <c r="G44" s="29">
        <f t="shared" si="1"/>
        <v>-2.5491324900840109</v>
      </c>
      <c r="H44" s="12"/>
      <c r="I44" s="12"/>
    </row>
    <row r="45" spans="1:9" x14ac:dyDescent="0.25">
      <c r="A45" s="41"/>
      <c r="B45" s="32"/>
      <c r="C45" s="27" t="s">
        <v>76</v>
      </c>
      <c r="D45" s="28">
        <v>5416.9477489711453</v>
      </c>
      <c r="E45" s="28">
        <v>7544.5813235191063</v>
      </c>
      <c r="F45" s="26">
        <f t="shared" si="0"/>
        <v>2127.633574547961</v>
      </c>
      <c r="G45" s="29">
        <f t="shared" si="1"/>
        <v>39.27735088366078</v>
      </c>
      <c r="H45" s="12"/>
      <c r="I45" s="12"/>
    </row>
    <row r="46" spans="1:9" x14ac:dyDescent="0.25">
      <c r="A46" s="41"/>
      <c r="B46" s="32"/>
      <c r="C46" s="27" t="s">
        <v>54</v>
      </c>
      <c r="D46" s="28">
        <v>37837327.094529182</v>
      </c>
      <c r="E46" s="28">
        <v>37418903.616983168</v>
      </c>
      <c r="F46" s="26">
        <f t="shared" si="0"/>
        <v>-418423.47754601389</v>
      </c>
      <c r="G46" s="29">
        <f t="shared" si="1"/>
        <v>-1.105848403352236</v>
      </c>
      <c r="H46" s="12"/>
      <c r="I46" s="12"/>
    </row>
    <row r="47" spans="1:9" x14ac:dyDescent="0.25">
      <c r="A47" s="41"/>
      <c r="B47" s="32"/>
      <c r="C47" s="27" t="s">
        <v>55</v>
      </c>
      <c r="D47" s="28">
        <v>116885.2755098515</v>
      </c>
      <c r="E47" s="28">
        <v>108209.60239418026</v>
      </c>
      <c r="F47" s="26">
        <f t="shared" si="0"/>
        <v>-8675.6731156712485</v>
      </c>
      <c r="G47" s="29">
        <f t="shared" si="1"/>
        <v>-7.4223832538599197</v>
      </c>
      <c r="H47" s="12"/>
      <c r="I47" s="12"/>
    </row>
    <row r="48" spans="1:9" x14ac:dyDescent="0.25">
      <c r="A48" s="41"/>
      <c r="B48" s="32"/>
      <c r="C48" s="27" t="s">
        <v>77</v>
      </c>
      <c r="D48" s="28">
        <v>522781.77471152163</v>
      </c>
      <c r="E48" s="28">
        <v>583681.7580362648</v>
      </c>
      <c r="F48" s="26">
        <f t="shared" si="0"/>
        <v>60899.983324743167</v>
      </c>
      <c r="G48" s="29">
        <f t="shared" si="1"/>
        <v>11.649216990846446</v>
      </c>
      <c r="H48" s="12"/>
      <c r="I48" s="12"/>
    </row>
    <row r="49" spans="1:9" x14ac:dyDescent="0.25">
      <c r="A49" s="41"/>
      <c r="B49" s="32"/>
      <c r="C49" s="27" t="s">
        <v>78</v>
      </c>
      <c r="D49" s="28">
        <v>136454.58042445476</v>
      </c>
      <c r="E49" s="28">
        <v>165463.30190713002</v>
      </c>
      <c r="F49" s="26">
        <f t="shared" si="0"/>
        <v>29008.721482675261</v>
      </c>
      <c r="G49" s="29">
        <f t="shared" si="1"/>
        <v>21.258884379286435</v>
      </c>
      <c r="H49" s="11"/>
      <c r="I49" s="11"/>
    </row>
    <row r="50" spans="1:9" x14ac:dyDescent="0.25">
      <c r="A50" s="41"/>
      <c r="B50" s="32"/>
      <c r="C50" s="27" t="s">
        <v>79</v>
      </c>
      <c r="D50" s="28">
        <v>3220714.1961227404</v>
      </c>
      <c r="E50" s="28">
        <v>3274767.8500365918</v>
      </c>
      <c r="F50" s="26">
        <f t="shared" si="0"/>
        <v>54053.653913851362</v>
      </c>
      <c r="G50" s="29">
        <f t="shared" si="1"/>
        <v>1.6783126543461664</v>
      </c>
      <c r="H50" s="11"/>
      <c r="I50" s="11"/>
    </row>
    <row r="51" spans="1:9" x14ac:dyDescent="0.25">
      <c r="A51" s="41"/>
      <c r="B51" s="32"/>
      <c r="C51" s="27" t="s">
        <v>80</v>
      </c>
      <c r="D51" s="28">
        <v>41387.311305990035</v>
      </c>
      <c r="E51" s="28">
        <v>49347.500813563063</v>
      </c>
      <c r="F51" s="26">
        <f t="shared" si="0"/>
        <v>7960.1895075730281</v>
      </c>
      <c r="G51" s="29">
        <f t="shared" si="1"/>
        <v>19.233405738103457</v>
      </c>
      <c r="H51" s="12"/>
      <c r="I51" s="12"/>
    </row>
    <row r="52" spans="1:9" x14ac:dyDescent="0.25">
      <c r="A52" s="41"/>
      <c r="B52" s="32" t="s">
        <v>135</v>
      </c>
      <c r="C52" s="27" t="s">
        <v>81</v>
      </c>
      <c r="D52" s="28">
        <v>465425.50853289006</v>
      </c>
      <c r="E52" s="28">
        <v>443642.54060022405</v>
      </c>
      <c r="F52" s="26">
        <f t="shared" si="0"/>
        <v>-21782.967932666012</v>
      </c>
      <c r="G52" s="29">
        <f t="shared" si="1"/>
        <v>-4.6802264880861557</v>
      </c>
      <c r="H52" s="12"/>
      <c r="I52" s="11"/>
    </row>
    <row r="53" spans="1:9" x14ac:dyDescent="0.25">
      <c r="A53" s="41"/>
      <c r="B53" s="32"/>
      <c r="C53" s="27" t="s">
        <v>82</v>
      </c>
      <c r="D53" s="28">
        <v>2378138.4081006697</v>
      </c>
      <c r="E53" s="28">
        <v>2377538.4758951552</v>
      </c>
      <c r="F53" s="26">
        <f t="shared" si="0"/>
        <v>-599.93220551451668</v>
      </c>
      <c r="G53" s="29">
        <f t="shared" si="1"/>
        <v>-2.5226967592422853E-2</v>
      </c>
      <c r="H53" s="12"/>
      <c r="I53" s="11"/>
    </row>
    <row r="54" spans="1:9" x14ac:dyDescent="0.25">
      <c r="A54" s="41"/>
      <c r="B54" s="17" t="s">
        <v>83</v>
      </c>
      <c r="C54" s="27" t="s">
        <v>83</v>
      </c>
      <c r="D54" s="28">
        <v>219575.64877118394</v>
      </c>
      <c r="E54" s="28">
        <v>209344.28295513074</v>
      </c>
      <c r="F54" s="26">
        <f t="shared" si="0"/>
        <v>-10231.365816053207</v>
      </c>
      <c r="G54" s="29">
        <f t="shared" si="1"/>
        <v>-4.6596086010954423</v>
      </c>
    </row>
    <row r="55" spans="1:9" x14ac:dyDescent="0.25">
      <c r="A55" s="41"/>
      <c r="B55" s="23" t="s">
        <v>84</v>
      </c>
      <c r="C55" s="27" t="s">
        <v>84</v>
      </c>
      <c r="D55" s="28">
        <v>50798.818252725316</v>
      </c>
      <c r="E55" s="28">
        <v>50165.367228176721</v>
      </c>
      <c r="F55" s="26">
        <f t="shared" si="0"/>
        <v>-633.45102454859443</v>
      </c>
      <c r="G55" s="29">
        <f t="shared" si="1"/>
        <v>-1.2469798438955029</v>
      </c>
    </row>
    <row r="56" spans="1:9" x14ac:dyDescent="0.25">
      <c r="A56" s="41"/>
      <c r="B56" s="32" t="s">
        <v>117</v>
      </c>
      <c r="C56" s="27" t="s">
        <v>85</v>
      </c>
      <c r="D56" s="28">
        <v>108960.64671404664</v>
      </c>
      <c r="E56" s="28">
        <v>115001.04101873261</v>
      </c>
      <c r="F56" s="26">
        <f t="shared" si="0"/>
        <v>6040.394304685964</v>
      </c>
      <c r="G56" s="29">
        <f t="shared" si="1"/>
        <v>5.543647625860932</v>
      </c>
    </row>
    <row r="57" spans="1:9" x14ac:dyDescent="0.25">
      <c r="A57" s="41"/>
      <c r="B57" s="32"/>
      <c r="C57" s="27" t="s">
        <v>86</v>
      </c>
      <c r="D57" s="28">
        <v>130821.22842319649</v>
      </c>
      <c r="E57" s="28">
        <v>131607.04812068975</v>
      </c>
      <c r="F57" s="26">
        <f t="shared" si="0"/>
        <v>785.81969749326527</v>
      </c>
      <c r="G57" s="29">
        <f t="shared" si="1"/>
        <v>0.60068209644936199</v>
      </c>
    </row>
    <row r="58" spans="1:9" x14ac:dyDescent="0.25">
      <c r="A58" s="41"/>
      <c r="B58" s="32"/>
      <c r="C58" s="27" t="s">
        <v>87</v>
      </c>
      <c r="D58" s="28">
        <v>206652.01114273007</v>
      </c>
      <c r="E58" s="28">
        <v>201786.70794907858</v>
      </c>
      <c r="F58" s="26">
        <f t="shared" si="0"/>
        <v>-4865.303193651489</v>
      </c>
      <c r="G58" s="29">
        <f t="shared" si="1"/>
        <v>-2.3543459203458363</v>
      </c>
    </row>
    <row r="59" spans="1:9" x14ac:dyDescent="0.25">
      <c r="A59" s="41"/>
      <c r="B59" s="17" t="s">
        <v>136</v>
      </c>
      <c r="C59" s="27" t="s">
        <v>88</v>
      </c>
      <c r="D59" s="28">
        <v>2254720.2716682269</v>
      </c>
      <c r="E59" s="28">
        <v>2254420.3614338175</v>
      </c>
      <c r="F59" s="26">
        <f t="shared" si="0"/>
        <v>-299.91023440938443</v>
      </c>
      <c r="G59" s="29">
        <f t="shared" si="1"/>
        <v>-1.3301438683011719E-2</v>
      </c>
    </row>
    <row r="60" spans="1:9" x14ac:dyDescent="0.25">
      <c r="A60" s="41"/>
      <c r="B60" s="17" t="s">
        <v>137</v>
      </c>
      <c r="C60" s="27" t="s">
        <v>89</v>
      </c>
      <c r="D60" s="28">
        <v>7175260.45078432</v>
      </c>
      <c r="E60" s="28">
        <v>6964267.4212699197</v>
      </c>
      <c r="F60" s="26">
        <f t="shared" si="0"/>
        <v>-210993.02951440029</v>
      </c>
      <c r="G60" s="29">
        <f t="shared" si="1"/>
        <v>-2.9405626591761815</v>
      </c>
    </row>
    <row r="61" spans="1:9" x14ac:dyDescent="0.25">
      <c r="A61" s="41"/>
      <c r="B61" s="32" t="s">
        <v>138</v>
      </c>
      <c r="C61" s="27" t="s">
        <v>90</v>
      </c>
      <c r="D61" s="28">
        <v>119348.90955432058</v>
      </c>
      <c r="E61" s="28">
        <v>114321.31682913112</v>
      </c>
      <c r="F61" s="26">
        <f t="shared" ref="F61:F66" si="2">+E61-D61</f>
        <v>-5027.5927251894609</v>
      </c>
      <c r="G61" s="29">
        <f t="shared" ref="G61:G66" si="3">+(F61/D61)*100</f>
        <v>-4.2125166823591274</v>
      </c>
    </row>
    <row r="62" spans="1:9" x14ac:dyDescent="0.25">
      <c r="A62" s="41"/>
      <c r="B62" s="32"/>
      <c r="C62" s="27" t="s">
        <v>91</v>
      </c>
      <c r="D62" s="28">
        <v>600077.26066327828</v>
      </c>
      <c r="E62" s="28">
        <v>489925.86132535402</v>
      </c>
      <c r="F62" s="26">
        <f t="shared" si="2"/>
        <v>-110151.39933792426</v>
      </c>
      <c r="G62" s="29">
        <f t="shared" si="3"/>
        <v>-18.356202868972499</v>
      </c>
    </row>
    <row r="63" spans="1:9" x14ac:dyDescent="0.25">
      <c r="A63" s="41"/>
      <c r="B63" s="32"/>
      <c r="C63" s="27" t="s">
        <v>92</v>
      </c>
      <c r="D63" s="28">
        <v>176440.19094586317</v>
      </c>
      <c r="E63" s="28">
        <v>162199.97667030265</v>
      </c>
      <c r="F63" s="26">
        <f t="shared" si="2"/>
        <v>-14240.214275560516</v>
      </c>
      <c r="G63" s="29">
        <f t="shared" si="3"/>
        <v>-8.0708449697437796</v>
      </c>
    </row>
    <row r="64" spans="1:9" x14ac:dyDescent="0.25">
      <c r="A64" s="41"/>
      <c r="B64" s="32" t="s">
        <v>139</v>
      </c>
      <c r="C64" s="27" t="s">
        <v>93</v>
      </c>
      <c r="D64" s="28">
        <v>483507.39098856354</v>
      </c>
      <c r="E64" s="28">
        <v>458960.08583720209</v>
      </c>
      <c r="F64" s="26">
        <f t="shared" si="2"/>
        <v>-24547.305151361448</v>
      </c>
      <c r="G64" s="29">
        <f t="shared" si="3"/>
        <v>-5.0769244915104244</v>
      </c>
    </row>
    <row r="65" spans="1:8" x14ac:dyDescent="0.25">
      <c r="A65" s="42"/>
      <c r="B65" s="32"/>
      <c r="C65" s="27" t="s">
        <v>94</v>
      </c>
      <c r="D65" s="28">
        <v>517613.62601104792</v>
      </c>
      <c r="E65" s="28">
        <v>498671.50309972139</v>
      </c>
      <c r="F65" s="26">
        <f t="shared" si="2"/>
        <v>-18942.122911326529</v>
      </c>
      <c r="G65" s="29">
        <f t="shared" si="3"/>
        <v>-3.6595100977736292</v>
      </c>
    </row>
    <row r="66" spans="1:8" ht="15.75" thickBot="1" x14ac:dyDescent="0.3">
      <c r="A66" s="24" t="s">
        <v>113</v>
      </c>
      <c r="B66" s="14"/>
      <c r="C66" s="14"/>
      <c r="D66" s="15">
        <f>SUM(D3:D65)</f>
        <v>78439382.029085562</v>
      </c>
      <c r="E66" s="15">
        <f>SUM(E3:E65)</f>
        <v>76971427.590389714</v>
      </c>
      <c r="F66" s="15">
        <f t="shared" si="2"/>
        <v>-1467954.438695848</v>
      </c>
      <c r="G66" s="29">
        <f t="shared" si="3"/>
        <v>-1.8714507951522692</v>
      </c>
    </row>
    <row r="67" spans="1:8" ht="15" customHeight="1" x14ac:dyDescent="0.25"/>
    <row r="68" spans="1:8" ht="21.75" customHeight="1" x14ac:dyDescent="0.25">
      <c r="A68" s="33" t="s">
        <v>145</v>
      </c>
      <c r="B68" s="33"/>
      <c r="C68" s="33"/>
      <c r="D68" s="33"/>
      <c r="E68" s="33"/>
      <c r="F68" s="33"/>
      <c r="G68" s="33"/>
      <c r="H68" s="33"/>
    </row>
    <row r="69" spans="1:8" ht="39" customHeight="1" x14ac:dyDescent="0.25">
      <c r="A69" s="31" t="s">
        <v>141</v>
      </c>
      <c r="B69" s="31"/>
      <c r="C69" s="31"/>
      <c r="D69" s="31"/>
      <c r="E69" s="31"/>
      <c r="F69" s="31"/>
      <c r="G69" s="31"/>
      <c r="H69" s="31"/>
    </row>
    <row r="70" spans="1:8" ht="25.5" customHeight="1" x14ac:dyDescent="0.25">
      <c r="A70" s="31" t="s">
        <v>142</v>
      </c>
      <c r="B70" s="31"/>
      <c r="C70" s="31"/>
      <c r="D70" s="31"/>
      <c r="E70" s="31"/>
      <c r="F70" s="31"/>
      <c r="G70" s="31"/>
      <c r="H70" s="31"/>
    </row>
    <row r="71" spans="1:8" ht="24.75" customHeight="1" x14ac:dyDescent="0.25">
      <c r="A71" s="31" t="s">
        <v>144</v>
      </c>
      <c r="B71" s="31"/>
      <c r="C71" s="31"/>
      <c r="D71" s="31"/>
      <c r="E71" s="31"/>
      <c r="F71" s="31"/>
      <c r="G71" s="31"/>
      <c r="H71" s="31"/>
    </row>
    <row r="72" spans="1:8" ht="24" customHeight="1" x14ac:dyDescent="0.25">
      <c r="A72" s="31" t="s">
        <v>143</v>
      </c>
      <c r="B72" s="31"/>
      <c r="C72" s="31"/>
      <c r="D72" s="31"/>
      <c r="E72" s="31"/>
      <c r="F72" s="31"/>
      <c r="G72" s="31"/>
      <c r="H72" s="31"/>
    </row>
    <row r="73" spans="1:8" ht="24" customHeight="1" x14ac:dyDescent="0.25">
      <c r="A73" s="31" t="s">
        <v>114</v>
      </c>
      <c r="B73" s="31"/>
      <c r="C73" s="31"/>
      <c r="D73" s="31"/>
      <c r="E73" s="31"/>
      <c r="F73" s="31"/>
      <c r="G73" s="31"/>
      <c r="H73" s="31"/>
    </row>
    <row r="74" spans="1:8" ht="22.5" customHeight="1" x14ac:dyDescent="0.25">
      <c r="A74" s="31" t="s">
        <v>140</v>
      </c>
      <c r="B74" s="31"/>
      <c r="C74" s="31"/>
      <c r="D74" s="31"/>
      <c r="E74" s="31"/>
      <c r="F74" s="31"/>
      <c r="G74" s="31"/>
      <c r="H74" s="31"/>
    </row>
    <row r="75" spans="1:8" ht="9" customHeight="1" x14ac:dyDescent="0.25"/>
  </sheetData>
  <mergeCells count="28">
    <mergeCell ref="E1:G1"/>
    <mergeCell ref="A1:C1"/>
    <mergeCell ref="B41:B43"/>
    <mergeCell ref="B44:B51"/>
    <mergeCell ref="B52:B53"/>
    <mergeCell ref="A3:A27"/>
    <mergeCell ref="A28:A40"/>
    <mergeCell ref="A41:A65"/>
    <mergeCell ref="B22:B23"/>
    <mergeCell ref="B24:B26"/>
    <mergeCell ref="B29:B31"/>
    <mergeCell ref="B35:B37"/>
    <mergeCell ref="A70:H70"/>
    <mergeCell ref="A71:H71"/>
    <mergeCell ref="A72:H72"/>
    <mergeCell ref="A73:H73"/>
    <mergeCell ref="A74:H74"/>
    <mergeCell ref="A69:H69"/>
    <mergeCell ref="B3:B5"/>
    <mergeCell ref="B6:B10"/>
    <mergeCell ref="B11:B13"/>
    <mergeCell ref="B15:B17"/>
    <mergeCell ref="B18:B20"/>
    <mergeCell ref="A68:H68"/>
    <mergeCell ref="B39:B40"/>
    <mergeCell ref="B61:B63"/>
    <mergeCell ref="B64:B65"/>
    <mergeCell ref="B56:B5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N21" sqref="N2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L17" sqref="L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N1" sqref="N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TIPO ECOSISTEMA GENERAL 1.1</vt:lpstr>
      <vt:lpstr>Indicador</vt:lpstr>
      <vt:lpstr>Terrestres</vt:lpstr>
      <vt:lpstr>Costeros</vt:lpstr>
      <vt:lpstr>Acuatico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Cristina Mayorga Ulloa</dc:creator>
  <cp:lastModifiedBy>Nidia Cristina Mayorga Ulloa</cp:lastModifiedBy>
  <dcterms:created xsi:type="dcterms:W3CDTF">2018-06-05T21:38:07Z</dcterms:created>
  <dcterms:modified xsi:type="dcterms:W3CDTF">2018-12-27T14:30:40Z</dcterms:modified>
</cp:coreProperties>
</file>